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jpeg" ContentType="image/jpeg"/>
  <Default Extension="JPG" ContentType="image/.jp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045" windowHeight="12375" tabRatio="680" firstSheet="1" activeTab="9"/>
  </bookViews>
  <sheets>
    <sheet name="旅游方案" sheetId="13" r:id="rId1"/>
    <sheet name="AD23流程 " sheetId="7" r:id="rId2"/>
    <sheet name="物品清单" sheetId="12" r:id="rId3"/>
    <sheet name="参加名单" sheetId="2" r:id="rId4"/>
    <sheet name="座位分配" sheetId="21" r:id="rId5"/>
    <sheet name="人员分工" sheetId="9" r:id="rId6"/>
    <sheet name="演员礼品" sheetId="10" r:id="rId7"/>
    <sheet name="游戏礼品" sheetId="11" r:id="rId8"/>
    <sheet name="游戏&amp;道具 " sheetId="16" r:id="rId9"/>
    <sheet name=" 节目单&amp;道具" sheetId="19" r:id="rId10"/>
    <sheet name="奖项成本对比" sheetId="18" r:id="rId11"/>
    <sheet name="背景墙装饰" sheetId="20" r:id="rId12"/>
  </sheets>
  <definedNames>
    <definedName name="_xlnm._FilterDatabase" localSheetId="3" hidden="1">参加名单!$A$1:$O$285</definedName>
    <definedName name="_xlnm._FilterDatabase" localSheetId="5" hidden="1">人员分工!$A$2:$I$26</definedName>
    <definedName name="_xlnm._FilterDatabase" localSheetId="1" hidden="1">'AD23流程 '!$A$1:$K$64</definedName>
    <definedName name="_xlnm.Print_Area" localSheetId="0">旅游方案!$B$1:$J$1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<sst xmlns="http://schemas.openxmlformats.org/spreadsheetml/2006/main" count="3465" uniqueCount="1312">
  <si>
    <t>供应商</t>
  </si>
  <si>
    <t>团建地点</t>
  </si>
  <si>
    <t>行程</t>
  </si>
  <si>
    <t>费用说明</t>
  </si>
  <si>
    <t>年会晚宴标准</t>
  </si>
  <si>
    <t>总费用/人</t>
  </si>
  <si>
    <t>人数</t>
  </si>
  <si>
    <t>合计（元）</t>
  </si>
  <si>
    <t>付款节点</t>
  </si>
  <si>
    <t>备注</t>
  </si>
  <si>
    <t>路线附件</t>
  </si>
  <si>
    <t>合同附件</t>
  </si>
  <si>
    <t>酒店</t>
  </si>
  <si>
    <t>海洋假日国际旅行社</t>
  </si>
  <si>
    <t>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</si>
  <si>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</si>
  <si>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>费用包含：
1、交通：当地空调旅游大巴车+深圳北—漳州动车+云霄—深圳北的二等座动车票
2、用餐：全程2早3正，餐标40元/人，晚宴1000元/桌
3、住宿：2晚漳州酒店住宿，2人一间房（漳州裕元大酒店）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
赠送:
1个摄影师 22号跟拍、无人机拍摄、公司年会VLOG、房间入住水果、接站小仪式、企业 LOGO 可乐每人一瓶</t>
  </si>
  <si>
    <t>晚宴1000元/桌，可以按需求调整</t>
  </si>
  <si>
    <t xml:space="preserve">餐标是 1000/桌 
深圳 1155/人
东莞 1195/人
福州 845/人
厦门 595/人
</t>
  </si>
  <si>
    <t>285人
深圳230人
东莞15人
福州7人
厦门33人</t>
  </si>
  <si>
    <t>1、协议生效后支付50% （即人民币154563元）
2、2月10日支付40%(即人民币123650元)
3、2月26日余款10%（即人民币30912元）</t>
  </si>
  <si>
    <t>个人消费，单房差150/晚/间另计</t>
  </si>
  <si>
    <t>DAY1（笋岗-深圳北-漳州）</t>
  </si>
  <si>
    <t>类别</t>
  </si>
  <si>
    <t>日期</t>
  </si>
  <si>
    <t>明细</t>
  </si>
  <si>
    <t>时长</t>
  </si>
  <si>
    <t>时间</t>
  </si>
  <si>
    <t>注意事项</t>
  </si>
  <si>
    <t>负责人</t>
  </si>
  <si>
    <t>深圳-漳州</t>
  </si>
  <si>
    <t>笋岗-深圳北站</t>
  </si>
  <si>
    <t>地铁28分钟</t>
  </si>
  <si>
    <t>深圳北站-漳州（19:19-22:06最晚班次）</t>
  </si>
  <si>
    <t>漳州站集合坐大巴至裕元酒店</t>
  </si>
  <si>
    <t>提前分组安排大巴车</t>
  </si>
  <si>
    <t>漳州站-裕元酒店</t>
  </si>
  <si>
    <t>入住酒店</t>
  </si>
  <si>
    <t>需了解清楚酒店是否可以提前办理入住</t>
  </si>
  <si>
    <t>DAY2（南靖云水谣土楼一日游）</t>
  </si>
  <si>
    <t>漳州南靖</t>
  </si>
  <si>
    <t>酒店早餐</t>
  </si>
  <si>
    <t>集合</t>
  </si>
  <si>
    <t>出发前往【云水谣】</t>
  </si>
  <si>
    <t>参观【云水谣】</t>
  </si>
  <si>
    <t>午餐</t>
  </si>
  <si>
    <t>游览【和贵楼】</t>
  </si>
  <si>
    <t>集合返回裕元酒店</t>
  </si>
  <si>
    <t>抵达裕元酒店</t>
  </si>
  <si>
    <t>DAY2（年会）</t>
  </si>
  <si>
    <t>主持</t>
  </si>
  <si>
    <t>流程</t>
  </si>
  <si>
    <t>地点</t>
  </si>
  <si>
    <t>漳州裕元酒店</t>
  </si>
  <si>
    <t>人员</t>
  </si>
  <si>
    <t>见清单。</t>
  </si>
  <si>
    <t>后勤</t>
  </si>
  <si>
    <t>迎宾（礼仪人选：暂定）</t>
  </si>
  <si>
    <t>欢迎牌</t>
  </si>
  <si>
    <t>企宣设计、外部制作</t>
  </si>
  <si>
    <t>迎宾墙</t>
  </si>
  <si>
    <t>桌牌</t>
  </si>
  <si>
    <t>抽奖方式</t>
  </si>
  <si>
    <t>流程PPT</t>
  </si>
  <si>
    <t>征集各部门节目</t>
  </si>
  <si>
    <t>奖金支付及颁奖跟进，摆放位置和桌子，抽奖红包准备（二等、一等、特等红纸打印金额装红包）</t>
  </si>
  <si>
    <t>游戏奖品保管</t>
  </si>
  <si>
    <t>自带物料准备及保管</t>
  </si>
  <si>
    <t>音乐，领导上台、抽奖、颁奖、暖场等</t>
  </si>
  <si>
    <t>摄影</t>
  </si>
  <si>
    <t>布场</t>
  </si>
  <si>
    <t>背景墙搭建，现场布置</t>
  </si>
  <si>
    <t>暖场</t>
  </si>
  <si>
    <t>暖场歌曲播放</t>
  </si>
  <si>
    <t>《星辰大海》《lost and found》《幸福之歌》《即刻出发》《青春没有终点》《Viva La Vida》</t>
  </si>
  <si>
    <t>开始</t>
  </si>
  <si>
    <t>视频</t>
  </si>
  <si>
    <t>2024总结视频播放，倒计时</t>
  </si>
  <si>
    <t>节目</t>
  </si>
  <si>
    <t>厦门分公司---舞蹈《眉飞色舞》4min-7人</t>
  </si>
  <si>
    <t>主持人开场</t>
  </si>
  <si>
    <t>《春节序曲》/《fire on mountain》</t>
  </si>
  <si>
    <t>致辞</t>
  </si>
  <si>
    <t>魏总讲话</t>
  </si>
  <si>
    <t>《Red Carpets》</t>
  </si>
  <si>
    <t>综合部 ---合唱《恭喜发财+好运来》串烧版  3min-8人</t>
  </si>
  <si>
    <t>游戏</t>
  </si>
  <si>
    <t>游戏--铲钱游戏（见游戏&amp;道具表）</t>
  </si>
  <si>
    <t>《S.T.O.P》</t>
  </si>
  <si>
    <t>抽奖</t>
  </si>
  <si>
    <t>☆抽奖五等奖</t>
  </si>
  <si>
    <t>操作中心&amp;OTS---青蛙服舞蹈 3min-6人</t>
  </si>
  <si>
    <t>营销中心---小品《欢乐小品》 10min-7人</t>
  </si>
  <si>
    <t>☆抽奖四等奖</t>
  </si>
  <si>
    <t>操作中心---魔术&amp;请神 15min-7人</t>
  </si>
  <si>
    <t>游戏--过目不忘、手脚并用（见游戏&amp;道具表）</t>
  </si>
  <si>
    <t>《小鸡哔哔》《这是修行！》</t>
  </si>
  <si>
    <t>☆抽奖三等奖</t>
  </si>
  <si>
    <t>《向前冲》</t>
  </si>
  <si>
    <t>厦门分公司---舞蹈《科目三》4min-2人</t>
  </si>
  <si>
    <t>DG ---吉他弹唱《找自己》  4min-1人</t>
  </si>
  <si>
    <t>☆抽奖二等奖</t>
  </si>
  <si>
    <t>《GOOD LUCK》</t>
  </si>
  <si>
    <t>营销中心---cosplay走秀 8min-14人</t>
  </si>
  <si>
    <t>海外开发部---大合唱《明天会更好》 5min-10人</t>
  </si>
  <si>
    <t>评选投票</t>
  </si>
  <si>
    <t>节目评选投票+颁奖</t>
  </si>
  <si>
    <t>☆抽奖一等奖</t>
  </si>
  <si>
    <t>《好运来》</t>
  </si>
  <si>
    <t>举杯</t>
  </si>
  <si>
    <t>王总上台讲话（简短）主持人邀请各位领导上台（确定上台领导名单）</t>
  </si>
  <si>
    <t>《Round up》</t>
  </si>
  <si>
    <t>全场举杯，祝词</t>
  </si>
  <si>
    <t>《凯迪歌》</t>
  </si>
  <si>
    <t>合影</t>
  </si>
  <si>
    <t>集体合影</t>
  </si>
  <si>
    <t>《To home》</t>
  </si>
  <si>
    <t>用餐</t>
  </si>
  <si>
    <t>开始上菜</t>
  </si>
  <si>
    <t>☆抽奖特等奖</t>
  </si>
  <si>
    <t>《好日子》</t>
  </si>
  <si>
    <t>同暖场歌曲</t>
  </si>
  <si>
    <t>结束</t>
  </si>
  <si>
    <t>漳州东山岛</t>
  </si>
  <si>
    <t>酒店早餐+退房</t>
  </si>
  <si>
    <t>出发前往【东山岛】</t>
  </si>
  <si>
    <t>游览东山岛【风动石】风景区</t>
  </si>
  <si>
    <t>游览【马銮湾】</t>
  </si>
  <si>
    <t>游览【苏峰山环岛路】</t>
  </si>
  <si>
    <t>集合返程</t>
  </si>
  <si>
    <t>漳州云霄</t>
  </si>
  <si>
    <t>前往云霄站</t>
  </si>
  <si>
    <t>预计30-40公里左右，预计开车时间35-45分钟</t>
  </si>
  <si>
    <t>云霄-深圳北（可参考18点后出发的车次）18:04-20:37/18:15-20:51/18:21-20:46</t>
  </si>
  <si>
    <t>深圳</t>
  </si>
  <si>
    <t>抵达深圳北</t>
  </si>
  <si>
    <t>分支</t>
  </si>
  <si>
    <t>序号</t>
  </si>
  <si>
    <t>月</t>
  </si>
  <si>
    <t>日</t>
  </si>
  <si>
    <t>分类</t>
  </si>
  <si>
    <t>数量</t>
  </si>
  <si>
    <t>单价</t>
  </si>
  <si>
    <t>单位</t>
  </si>
  <si>
    <t>总价</t>
  </si>
  <si>
    <t>支付人</t>
  </si>
  <si>
    <t>支付方式</t>
  </si>
  <si>
    <t>发票</t>
  </si>
  <si>
    <t>状态</t>
  </si>
  <si>
    <t>采购/经办</t>
  </si>
  <si>
    <t>入库/核实</t>
  </si>
  <si>
    <t>批准/见证</t>
  </si>
  <si>
    <t>报销日期</t>
  </si>
  <si>
    <t>申领日期</t>
  </si>
  <si>
    <t>回收日期</t>
  </si>
  <si>
    <t>SZ</t>
  </si>
  <si>
    <t>背景墙</t>
  </si>
  <si>
    <t>喷绘布搭建3.6*2.8,玩偶立牌4个1.7m，外加其他装饰</t>
  </si>
  <si>
    <t>个</t>
  </si>
  <si>
    <t>需年前下单制作，需预付50%定金1500</t>
  </si>
  <si>
    <t>金色签到笔</t>
  </si>
  <si>
    <t>24支，背景墙签到</t>
  </si>
  <si>
    <t>组</t>
  </si>
  <si>
    <t>抽奖系统</t>
  </si>
  <si>
    <t>电子签到、抽奖、部分游戏、投票</t>
  </si>
  <si>
    <t>需年前采购支付</t>
  </si>
  <si>
    <t>酒水</t>
  </si>
  <si>
    <t>红酒</t>
  </si>
  <si>
    <t>箱</t>
  </si>
  <si>
    <t>每桌2支，28*2=56支，每箱6支，备10箱60支，计划采购至酒店</t>
  </si>
  <si>
    <t>美汁源果粒橙1.25L</t>
  </si>
  <si>
    <t>支</t>
  </si>
  <si>
    <t>计划采购至酒店</t>
  </si>
  <si>
    <t>2L百事可乐</t>
  </si>
  <si>
    <t>泰式椰肉椰子汁1.25L</t>
  </si>
  <si>
    <t>小食</t>
  </si>
  <si>
    <t>盼盼小面包69.7（TB)港荣蒸面包39.8*3（TB)卫龙魔芋35.8*3（TB)甘源小零食91.78（拼多多）</t>
  </si>
  <si>
    <t>盘</t>
  </si>
  <si>
    <t>恰恰瓜子54包（169.42元）+老街口花生（214.25）</t>
  </si>
  <si>
    <t>份</t>
  </si>
  <si>
    <t>星球杯+乌梅+薄荷糖+阿尔卑斯+紫皮糖+咖啡糖</t>
  </si>
  <si>
    <t>旺旺雪饼/仙贝+法丽兹曲奇饼干+干酪蛋糕饼干</t>
  </si>
  <si>
    <t>水果</t>
  </si>
  <si>
    <t>小桔子</t>
  </si>
  <si>
    <t>22号当天采购</t>
  </si>
  <si>
    <t>圣女果</t>
  </si>
  <si>
    <t>葡萄（提子）</t>
  </si>
  <si>
    <t>游戏奖品</t>
  </si>
  <si>
    <t>清单详见游戏奖品sheet</t>
  </si>
  <si>
    <t>批</t>
  </si>
  <si>
    <t>演员礼品</t>
  </si>
  <si>
    <t>清单详见演员礼品sheet</t>
  </si>
  <si>
    <t>游戏道具</t>
  </si>
  <si>
    <t>清单详见游戏道具sheet</t>
  </si>
  <si>
    <t>计划采购至公司</t>
  </si>
  <si>
    <t>表演&amp;主持人服装、道具</t>
  </si>
  <si>
    <t>清单详见节目单&amp;道具sheet</t>
  </si>
  <si>
    <t>礼仪服装</t>
  </si>
  <si>
    <t>套</t>
  </si>
  <si>
    <t>托盘、红布</t>
  </si>
  <si>
    <t>红毯</t>
  </si>
  <si>
    <t>10*3m、5m*3m</t>
  </si>
  <si>
    <t>张</t>
  </si>
  <si>
    <t>最佳节目奖杯</t>
  </si>
  <si>
    <t>奖杯</t>
  </si>
  <si>
    <t>定稿后预计一周可以到货，可年前采购</t>
  </si>
  <si>
    <t>最佳节目奖金</t>
  </si>
  <si>
    <t>五等奖</t>
  </si>
  <si>
    <t>四等奖</t>
  </si>
  <si>
    <t>三等奖</t>
  </si>
  <si>
    <t>二等奖</t>
  </si>
  <si>
    <t>一等奖</t>
  </si>
  <si>
    <t>特等奖</t>
  </si>
  <si>
    <t>大红包袋</t>
  </si>
  <si>
    <t>用于抽奖颁奖（特、一、二）</t>
  </si>
  <si>
    <t>采购至公司</t>
  </si>
  <si>
    <t>致辞桌花</t>
  </si>
  <si>
    <t>提前一天订购</t>
  </si>
  <si>
    <t>手举牌</t>
  </si>
  <si>
    <t>新年手举牌、拍照使用，1套11个</t>
  </si>
  <si>
    <t>晕车贴</t>
  </si>
  <si>
    <t>盒</t>
  </si>
  <si>
    <t>姓名</t>
  </si>
  <si>
    <t>部门</t>
  </si>
  <si>
    <t>职位</t>
  </si>
  <si>
    <t>性别</t>
  </si>
  <si>
    <t>身份证号码</t>
  </si>
  <si>
    <t>手机号</t>
  </si>
  <si>
    <t>是否参加</t>
  </si>
  <si>
    <t>入住时间</t>
  </si>
  <si>
    <t>晚数</t>
  </si>
  <si>
    <t>房间序号</t>
  </si>
  <si>
    <t>房间号</t>
  </si>
  <si>
    <t>魏志坚</t>
  </si>
  <si>
    <t>总裁</t>
  </si>
  <si>
    <t>男</t>
  </si>
  <si>
    <t>H00297049</t>
  </si>
  <si>
    <t>13903011188</t>
  </si>
  <si>
    <t>是</t>
  </si>
  <si>
    <t>杨从容</t>
  </si>
  <si>
    <t>女</t>
  </si>
  <si>
    <t xml:space="preserve">	360103197004060800</t>
  </si>
  <si>
    <t>18025399881</t>
  </si>
  <si>
    <t>王亚平</t>
  </si>
  <si>
    <t>总经理</t>
  </si>
  <si>
    <t xml:space="preserve">	421081198111060641</t>
  </si>
  <si>
    <t>13689510800</t>
  </si>
  <si>
    <t>姚丹桂</t>
  </si>
  <si>
    <t>副总裁</t>
  </si>
  <si>
    <t xml:space="preserve">	44162119810627184X</t>
  </si>
  <si>
    <t>13510730080</t>
  </si>
  <si>
    <t>黄雪婷</t>
  </si>
  <si>
    <t>集团综合管理中心</t>
  </si>
  <si>
    <t xml:space="preserve">	360702198812072229</t>
  </si>
  <si>
    <t>15012858760</t>
  </si>
  <si>
    <t>周建群</t>
  </si>
  <si>
    <t>深圳操作中心</t>
  </si>
  <si>
    <t>部门总经理</t>
  </si>
  <si>
    <t xml:space="preserve">	362432198510251540</t>
  </si>
  <si>
    <t>18038193101</t>
  </si>
  <si>
    <t>刘文慧</t>
  </si>
  <si>
    <t>总助</t>
  </si>
  <si>
    <t xml:space="preserve">	450521199309157326</t>
  </si>
  <si>
    <t>18577987517</t>
  </si>
  <si>
    <t>时然</t>
  </si>
  <si>
    <t>集团总裁助理办公室</t>
  </si>
  <si>
    <t>总裁助理</t>
  </si>
  <si>
    <t xml:space="preserve">	230602198603010625</t>
  </si>
  <si>
    <t>13924595007</t>
  </si>
  <si>
    <t>魏征</t>
  </si>
  <si>
    <t>深圳综合部</t>
  </si>
  <si>
    <t>经理</t>
  </si>
  <si>
    <t xml:space="preserve">	411102199201150125</t>
  </si>
  <si>
    <t>13828795625</t>
  </si>
  <si>
    <t>朱宾钗</t>
  </si>
  <si>
    <t>深圳财务部</t>
  </si>
  <si>
    <t>财务经理</t>
  </si>
  <si>
    <t xml:space="preserve">	441522199205283964</t>
  </si>
  <si>
    <t>15818782976</t>
  </si>
  <si>
    <t>周方飞</t>
  </si>
  <si>
    <t>技术经理</t>
  </si>
  <si>
    <t xml:space="preserve">	431103198906226957</t>
  </si>
  <si>
    <t>19926811958</t>
  </si>
  <si>
    <t>全卓臣</t>
  </si>
  <si>
    <t>后端开发</t>
  </si>
  <si>
    <t xml:space="preserve">	430422200105062117</t>
  </si>
  <si>
    <t>17674700520</t>
  </si>
  <si>
    <t>陈薇</t>
  </si>
  <si>
    <t xml:space="preserve">	431025200204087246</t>
  </si>
  <si>
    <t>18221741133</t>
  </si>
  <si>
    <t>刘莎莎</t>
  </si>
  <si>
    <t>产品经理</t>
  </si>
  <si>
    <t xml:space="preserve">	610321198801021548</t>
  </si>
  <si>
    <t>13570867691</t>
  </si>
  <si>
    <t>廖晓靖</t>
  </si>
  <si>
    <t>集团海外代理中心</t>
  </si>
  <si>
    <t>代理部操作</t>
  </si>
  <si>
    <t xml:space="preserve">	44162119990518304X</t>
  </si>
  <si>
    <t>13825392429</t>
  </si>
  <si>
    <t>赖文欣</t>
  </si>
  <si>
    <t xml:space="preserve">	440301199301173841</t>
  </si>
  <si>
    <t>13590482943</t>
  </si>
  <si>
    <t>郑宇翔</t>
  </si>
  <si>
    <t>新媒体运营</t>
  </si>
  <si>
    <t xml:space="preserve">	441422199612230557</t>
  </si>
  <si>
    <t>15986839882</t>
  </si>
  <si>
    <t>杜智鹏</t>
  </si>
  <si>
    <t xml:space="preserve">	430724200008220055</t>
  </si>
  <si>
    <t>15574246415</t>
  </si>
  <si>
    <t>黄家祺</t>
  </si>
  <si>
    <t>主管</t>
  </si>
  <si>
    <t xml:space="preserve">	450121199501265739</t>
  </si>
  <si>
    <t>15077115613</t>
  </si>
  <si>
    <t>罗李</t>
  </si>
  <si>
    <t>审计专员</t>
  </si>
  <si>
    <t xml:space="preserve">	510522199411076330</t>
  </si>
  <si>
    <t>18594266856</t>
  </si>
  <si>
    <t>吴泉</t>
  </si>
  <si>
    <t xml:space="preserve">	441622200009246016</t>
  </si>
  <si>
    <t>15625124118</t>
  </si>
  <si>
    <t>陈恒毅</t>
  </si>
  <si>
    <t xml:space="preserve">	440702199612181812</t>
  </si>
  <si>
    <t>13226940539</t>
  </si>
  <si>
    <t>王海燕</t>
  </si>
  <si>
    <t xml:space="preserve">	36242219940216082X</t>
  </si>
  <si>
    <t>17620437043</t>
  </si>
  <si>
    <t>肖晓晓</t>
  </si>
  <si>
    <t xml:space="preserve">	441602199510151722</t>
  </si>
  <si>
    <t>15220484910</t>
  </si>
  <si>
    <t>林强童</t>
  </si>
  <si>
    <t xml:space="preserve">	445222199512203618</t>
  </si>
  <si>
    <t>19879837796</t>
  </si>
  <si>
    <t>党晓林</t>
  </si>
  <si>
    <t xml:space="preserve">	450981199905070014</t>
  </si>
  <si>
    <t>15676186621</t>
  </si>
  <si>
    <t>王梓良</t>
  </si>
  <si>
    <t xml:space="preserve">	430405199807171033</t>
  </si>
  <si>
    <t>17769648355</t>
  </si>
  <si>
    <t>余嘉豪</t>
  </si>
  <si>
    <t>人事主管</t>
  </si>
  <si>
    <t xml:space="preserve">	441521199109054436</t>
  </si>
  <si>
    <t>13724271979</t>
  </si>
  <si>
    <t>张银燕</t>
  </si>
  <si>
    <t>人事专员</t>
  </si>
  <si>
    <t xml:space="preserve">	445122199606050629</t>
  </si>
  <si>
    <t>13632018008</t>
  </si>
  <si>
    <t>罗锦霞</t>
  </si>
  <si>
    <t xml:space="preserve">	441523199805166784</t>
  </si>
  <si>
    <t>13613027678</t>
  </si>
  <si>
    <t>梁薇</t>
  </si>
  <si>
    <t xml:space="preserve">	452427199610063323</t>
  </si>
  <si>
    <t>13823174857</t>
  </si>
  <si>
    <t>翁景慧</t>
  </si>
  <si>
    <t>行政前台</t>
  </si>
  <si>
    <t xml:space="preserve">	44522419970723066X</t>
  </si>
  <si>
    <t>18024558139</t>
  </si>
  <si>
    <t>郑烁栋</t>
  </si>
  <si>
    <t>行政主管</t>
  </si>
  <si>
    <t xml:space="preserve">	440303199102285712</t>
  </si>
  <si>
    <t>13392424987</t>
  </si>
  <si>
    <t>霍焱焱</t>
  </si>
  <si>
    <t>行政专员</t>
  </si>
  <si>
    <t xml:space="preserve">	440301198001062715</t>
  </si>
  <si>
    <t>13632517484</t>
  </si>
  <si>
    <t>梁建明</t>
  </si>
  <si>
    <t>IT</t>
  </si>
  <si>
    <t xml:space="preserve">	44030119870409131X</t>
  </si>
  <si>
    <t>18929315058</t>
  </si>
  <si>
    <t>梁兆启</t>
  </si>
  <si>
    <t xml:space="preserve">	440301199509091917</t>
  </si>
  <si>
    <t>17688548036</t>
  </si>
  <si>
    <t>钟宇琪</t>
  </si>
  <si>
    <t>出纳</t>
  </si>
  <si>
    <t xml:space="preserve">	441522199807033567</t>
  </si>
  <si>
    <t>13713976596</t>
  </si>
  <si>
    <t>刘翠凤</t>
  </si>
  <si>
    <t>账务组-分支对账</t>
  </si>
  <si>
    <t xml:space="preserve">	445122199308281541</t>
  </si>
  <si>
    <t>19925374201</t>
  </si>
  <si>
    <t>李科利</t>
  </si>
  <si>
    <t>应收应付组-组长（深圳营销3/5部+吉冠琨+拖车行）</t>
  </si>
  <si>
    <t xml:space="preserve">	441481199011240362</t>
  </si>
  <si>
    <t>13662607355</t>
  </si>
  <si>
    <t>吴雨维</t>
  </si>
  <si>
    <t>应收应付组-深圳营销2/8/9部</t>
  </si>
  <si>
    <t xml:space="preserve">	441581199406172742</t>
  </si>
  <si>
    <t>15813725289</t>
  </si>
  <si>
    <t>张子燕</t>
  </si>
  <si>
    <t>应收应付组-东莞组全部业务/深圳营销6/11/12部</t>
  </si>
  <si>
    <t xml:space="preserve">	441621200008192048</t>
  </si>
  <si>
    <t>15626460645</t>
  </si>
  <si>
    <t>黄丽烟</t>
  </si>
  <si>
    <t>账务组-销账</t>
  </si>
  <si>
    <t xml:space="preserve">	350322199408220548</t>
  </si>
  <si>
    <t>13043440961</t>
  </si>
  <si>
    <t>苏珍玉</t>
  </si>
  <si>
    <t>账务组-开票:分支+财务+急件+纸质发票</t>
  </si>
  <si>
    <t xml:space="preserve">	450821199811253627</t>
  </si>
  <si>
    <t>18177164774</t>
  </si>
  <si>
    <t>黄丽利</t>
  </si>
  <si>
    <t>应收应付组-深圳营销4部/7部/寄正本提单</t>
  </si>
  <si>
    <t xml:space="preserve">	440921200005085728</t>
  </si>
  <si>
    <t>13592978760</t>
  </si>
  <si>
    <t>杨太安</t>
  </si>
  <si>
    <t>深圳营销中心</t>
  </si>
  <si>
    <t xml:space="preserve">	640203198408180531</t>
  </si>
  <si>
    <t>13530857220</t>
  </si>
  <si>
    <t xml:space="preserve">第一晚单房差 </t>
  </si>
  <si>
    <t>敬铭乾</t>
  </si>
  <si>
    <t>厦门</t>
  </si>
  <si>
    <t>厦门业务2部</t>
  </si>
  <si>
    <t>业务经理</t>
  </si>
  <si>
    <t xml:space="preserve">	511321198911245451</t>
  </si>
  <si>
    <t>李俏燕</t>
  </si>
  <si>
    <t>业务代表</t>
  </si>
  <si>
    <t xml:space="preserve">	440582200011036624</t>
  </si>
  <si>
    <t>13798332565</t>
  </si>
  <si>
    <t>罗婕</t>
  </si>
  <si>
    <t xml:space="preserve">	445381200303304528</t>
  </si>
  <si>
    <t>14774727894</t>
  </si>
  <si>
    <t>黄耀文</t>
  </si>
  <si>
    <t xml:space="preserve">	441882200208045118</t>
  </si>
  <si>
    <t>13717080493</t>
  </si>
  <si>
    <t>张舒文</t>
  </si>
  <si>
    <t xml:space="preserve">	412726199811245871</t>
  </si>
  <si>
    <t>17634377324</t>
  </si>
  <si>
    <t>陈周应</t>
  </si>
  <si>
    <t xml:space="preserve">	440923199109191266</t>
  </si>
  <si>
    <t>19924531718</t>
  </si>
  <si>
    <t>谢宇</t>
  </si>
  <si>
    <t>业务助理</t>
  </si>
  <si>
    <t xml:space="preserve">	445322199204185564</t>
  </si>
  <si>
    <t>13710901604</t>
  </si>
  <si>
    <t>周航行</t>
  </si>
  <si>
    <t xml:space="preserve">	440883200006030810</t>
  </si>
  <si>
    <t>13659716807</t>
  </si>
  <si>
    <t>马炜标</t>
  </si>
  <si>
    <t xml:space="preserve">	445281200112061812</t>
  </si>
  <si>
    <t>13360930367</t>
  </si>
  <si>
    <t>盛庆兵</t>
  </si>
  <si>
    <t>市场专员</t>
  </si>
  <si>
    <t xml:space="preserve">	42118119851003047X</t>
  </si>
  <si>
    <t>15989315976</t>
  </si>
  <si>
    <t>韩磊</t>
  </si>
  <si>
    <t xml:space="preserve">	440802198302250430</t>
  </si>
  <si>
    <t>13798211907</t>
  </si>
  <si>
    <t>王启梁</t>
  </si>
  <si>
    <t xml:space="preserve">	441622199608096691</t>
  </si>
  <si>
    <t>17665497048</t>
  </si>
  <si>
    <t>罗开烨</t>
  </si>
  <si>
    <t xml:space="preserve">	441521200110227715</t>
  </si>
  <si>
    <t>18925897016</t>
  </si>
  <si>
    <t>关宇研</t>
  </si>
  <si>
    <t xml:space="preserve">	441324198812204049</t>
  </si>
  <si>
    <t>15502005952</t>
  </si>
  <si>
    <t>高伟</t>
  </si>
  <si>
    <t xml:space="preserve">	23232119830810122X</t>
  </si>
  <si>
    <t>13760407800</t>
  </si>
  <si>
    <t>王威</t>
  </si>
  <si>
    <t xml:space="preserve">	36031320000612401X</t>
  </si>
  <si>
    <t>13537550521</t>
  </si>
  <si>
    <t>刘松</t>
  </si>
  <si>
    <t xml:space="preserve">	362203199508285516</t>
  </si>
  <si>
    <t>13755685329</t>
  </si>
  <si>
    <t>董仕琼</t>
  </si>
  <si>
    <t xml:space="preserve">	441303199307244421</t>
  </si>
  <si>
    <t>13530002594</t>
  </si>
  <si>
    <t>杨瑾荣</t>
  </si>
  <si>
    <t>分部副总经理</t>
  </si>
  <si>
    <t xml:space="preserve">	360103197705270720</t>
  </si>
  <si>
    <t>13925284527</t>
  </si>
  <si>
    <t>孙加冉</t>
  </si>
  <si>
    <t xml:space="preserve">	370829199207204934</t>
  </si>
  <si>
    <t>18926546358</t>
  </si>
  <si>
    <t>陆勇</t>
  </si>
  <si>
    <t xml:space="preserve">	370687198702252878</t>
  </si>
  <si>
    <t>15712195619</t>
  </si>
  <si>
    <t>崔广彦</t>
  </si>
  <si>
    <t xml:space="preserve">	440301198409094921</t>
  </si>
  <si>
    <t>13927435590</t>
  </si>
  <si>
    <t>余美丽</t>
  </si>
  <si>
    <t xml:space="preserve">	360281198205284025</t>
  </si>
  <si>
    <t>18926061323</t>
  </si>
  <si>
    <t>钟洋石</t>
  </si>
  <si>
    <t xml:space="preserve">	360731199812107133</t>
  </si>
  <si>
    <t>18827875451</t>
  </si>
  <si>
    <t>吴奕鸿</t>
  </si>
  <si>
    <t xml:space="preserve">	440582200005296315</t>
  </si>
  <si>
    <t>15817921092</t>
  </si>
  <si>
    <t>蒋家强</t>
  </si>
  <si>
    <t xml:space="preserve">	411081198910104055</t>
  </si>
  <si>
    <t>13632871397</t>
  </si>
  <si>
    <t>林俊</t>
  </si>
  <si>
    <t xml:space="preserve">	440923199404265475</t>
  </si>
  <si>
    <t>13424376895</t>
  </si>
  <si>
    <t>谢梦达</t>
  </si>
  <si>
    <t xml:space="preserve">	412827199510244033</t>
  </si>
  <si>
    <t>18665988532</t>
  </si>
  <si>
    <t>苏保海</t>
  </si>
  <si>
    <t xml:space="preserve">	440882199401171857</t>
  </si>
  <si>
    <t>13724329758</t>
  </si>
  <si>
    <t>陈桄泰</t>
  </si>
  <si>
    <t xml:space="preserve">	441322200004064313</t>
  </si>
  <si>
    <t>13352687379</t>
  </si>
  <si>
    <t>刘海峰</t>
  </si>
  <si>
    <t xml:space="preserve">	140224200102210017</t>
  </si>
  <si>
    <t>18835244151</t>
  </si>
  <si>
    <t>陈文燕</t>
  </si>
  <si>
    <t xml:space="preserve">	44538120021009252X</t>
  </si>
  <si>
    <t>17825401526</t>
  </si>
  <si>
    <t>瞿婷</t>
  </si>
  <si>
    <t xml:space="preserve">	421123199002031223</t>
  </si>
  <si>
    <t>15814692796</t>
  </si>
  <si>
    <t>陈文姬</t>
  </si>
  <si>
    <t xml:space="preserve">	44512219921005130X</t>
  </si>
  <si>
    <t>13570832452</t>
  </si>
  <si>
    <t>刘芳</t>
  </si>
  <si>
    <t xml:space="preserve">	360726198908080048</t>
  </si>
  <si>
    <t>13760212372</t>
  </si>
  <si>
    <t>杨远通</t>
  </si>
  <si>
    <t xml:space="preserve">	440923199612106372</t>
  </si>
  <si>
    <t>18129813192</t>
  </si>
  <si>
    <t>庞凯</t>
  </si>
  <si>
    <t xml:space="preserve">	410821199004071010</t>
  </si>
  <si>
    <t>13392193519</t>
  </si>
  <si>
    <t>林永亮</t>
  </si>
  <si>
    <t xml:space="preserve">	441622199611290778</t>
  </si>
  <si>
    <t>15338063280</t>
  </si>
  <si>
    <t>林子博</t>
  </si>
  <si>
    <t xml:space="preserve">	440921199701020412</t>
  </si>
  <si>
    <t>15302284376</t>
  </si>
  <si>
    <t>李家栋</t>
  </si>
  <si>
    <t xml:space="preserve">	440307199812090210</t>
  </si>
  <si>
    <t>13554746916</t>
  </si>
  <si>
    <t>应文良</t>
  </si>
  <si>
    <t xml:space="preserve">	360121199606161934</t>
  </si>
  <si>
    <t>19520898280</t>
  </si>
  <si>
    <t>彭朗森</t>
  </si>
  <si>
    <t xml:space="preserve">	441523200002157599</t>
  </si>
  <si>
    <t>13510001972</t>
  </si>
  <si>
    <t>陈堉斌</t>
  </si>
  <si>
    <t xml:space="preserve">	441423200209113811</t>
  </si>
  <si>
    <t>17875132089</t>
  </si>
  <si>
    <t>叶锦甜</t>
  </si>
  <si>
    <t xml:space="preserve">	441623199401092729</t>
  </si>
  <si>
    <t>15625228776</t>
  </si>
  <si>
    <t>马少如</t>
  </si>
  <si>
    <t xml:space="preserve">	440582198201025889</t>
  </si>
  <si>
    <t>13543331345</t>
  </si>
  <si>
    <t>彭季</t>
  </si>
  <si>
    <t xml:space="preserve">	420116199705050434</t>
  </si>
  <si>
    <t>13135658505</t>
  </si>
  <si>
    <t>李雄辉</t>
  </si>
  <si>
    <t xml:space="preserve">	441424199006290691</t>
  </si>
  <si>
    <t>18576670774</t>
  </si>
  <si>
    <t>黄少宏</t>
  </si>
  <si>
    <t xml:space="preserve">	441581199412049011</t>
  </si>
  <si>
    <t>13071583650</t>
  </si>
  <si>
    <t>林佩武</t>
  </si>
  <si>
    <t xml:space="preserve">	441323199305200594</t>
  </si>
  <si>
    <t>13413038096</t>
  </si>
  <si>
    <t>何圳轩</t>
  </si>
  <si>
    <t xml:space="preserve">	431028200307280013</t>
  </si>
  <si>
    <t>15575769267</t>
  </si>
  <si>
    <t>冯杰</t>
  </si>
  <si>
    <t xml:space="preserve">	61040319991219051X</t>
  </si>
  <si>
    <t>18202901106</t>
  </si>
  <si>
    <t>尹鑫鑫</t>
  </si>
  <si>
    <t xml:space="preserve">	46003520020817132X</t>
  </si>
  <si>
    <t>13392825525</t>
  </si>
  <si>
    <t>谢湘慧</t>
  </si>
  <si>
    <t xml:space="preserve">	431028200402070647</t>
  </si>
  <si>
    <t>15916349021</t>
  </si>
  <si>
    <t>张淑燕</t>
  </si>
  <si>
    <t xml:space="preserve">	441481199201020360</t>
  </si>
  <si>
    <t>15012478729</t>
  </si>
  <si>
    <t>彭同君</t>
  </si>
  <si>
    <t xml:space="preserve">	43048220020704002X</t>
  </si>
  <si>
    <t>13787709573</t>
  </si>
  <si>
    <t>陈妍铃</t>
  </si>
  <si>
    <t xml:space="preserve">	440582199410213960</t>
  </si>
  <si>
    <t>13640471815</t>
  </si>
  <si>
    <t>王楠</t>
  </si>
  <si>
    <t xml:space="preserve">	411528199508256229</t>
  </si>
  <si>
    <t>15168449761</t>
  </si>
  <si>
    <t>李施豪</t>
  </si>
  <si>
    <t xml:space="preserve">	51152120000215043X</t>
  </si>
  <si>
    <t>17688945754</t>
  </si>
  <si>
    <t>金涛</t>
  </si>
  <si>
    <t>深圳空运部</t>
  </si>
  <si>
    <t xml:space="preserve">	429006198102164235</t>
  </si>
  <si>
    <t>13714701960</t>
  </si>
  <si>
    <t>刘丽媚</t>
  </si>
  <si>
    <t>深圳海外开发部</t>
  </si>
  <si>
    <t xml:space="preserve">	441621198804133241</t>
  </si>
  <si>
    <t>15002071794</t>
  </si>
  <si>
    <t>郑桃李</t>
  </si>
  <si>
    <t>海外业务</t>
  </si>
  <si>
    <t xml:space="preserve">	44082319931009506X</t>
  </si>
  <si>
    <t>19539044996</t>
  </si>
  <si>
    <t>廖雪萍</t>
  </si>
  <si>
    <t>海外客服</t>
  </si>
  <si>
    <t xml:space="preserve">	450122199904032522</t>
  </si>
  <si>
    <t>13557817060</t>
  </si>
  <si>
    <t>林明婷</t>
  </si>
  <si>
    <t xml:space="preserve">	42118119911001132X</t>
  </si>
  <si>
    <t>19924538715</t>
  </si>
  <si>
    <t>余婷</t>
  </si>
  <si>
    <t>操作</t>
  </si>
  <si>
    <t xml:space="preserve">	421022198910013948</t>
  </si>
  <si>
    <t>17727876160</t>
  </si>
  <si>
    <t>覃静雯</t>
  </si>
  <si>
    <t xml:space="preserve">	450922199807240905</t>
  </si>
  <si>
    <t>13878791438</t>
  </si>
  <si>
    <t>郑舒婷</t>
  </si>
  <si>
    <t>文件</t>
  </si>
  <si>
    <t xml:space="preserve">	440582200004293622</t>
  </si>
  <si>
    <t>19520764241</t>
  </si>
  <si>
    <t>孙亚杰</t>
  </si>
  <si>
    <t xml:space="preserve">	340103199706023524</t>
  </si>
  <si>
    <t>18019954487</t>
  </si>
  <si>
    <t>蔡滢滢</t>
  </si>
  <si>
    <t xml:space="preserve">	441581199904213025</t>
  </si>
  <si>
    <t>13172884606</t>
  </si>
  <si>
    <t>濮瑞欢</t>
  </si>
  <si>
    <t xml:space="preserve">	441421199609061928</t>
  </si>
  <si>
    <t>15813822929</t>
  </si>
  <si>
    <t>丁为</t>
  </si>
  <si>
    <t>海外市场</t>
  </si>
  <si>
    <t xml:space="preserve">	360502198801032212</t>
  </si>
  <si>
    <t>18218413146</t>
  </si>
  <si>
    <t>陈强</t>
  </si>
  <si>
    <t xml:space="preserve">	422201199305110832</t>
  </si>
  <si>
    <t>18671209313</t>
  </si>
  <si>
    <t>卢唯唯</t>
  </si>
  <si>
    <t xml:space="preserve">	450881199408155126</t>
  </si>
  <si>
    <t>18877540254</t>
  </si>
  <si>
    <t>詹巧玲</t>
  </si>
  <si>
    <t xml:space="preserve">	445122199903050924</t>
  </si>
  <si>
    <t>13684991973</t>
  </si>
  <si>
    <t>郑雯</t>
  </si>
  <si>
    <t xml:space="preserve">	441302199908153027</t>
  </si>
  <si>
    <t>13750207097</t>
  </si>
  <si>
    <t>黄晓柳</t>
  </si>
  <si>
    <t xml:space="preserve">	445122200210255025</t>
  </si>
  <si>
    <t>18664133570</t>
  </si>
  <si>
    <t>苏敏</t>
  </si>
  <si>
    <t>海外业务经理</t>
  </si>
  <si>
    <t xml:space="preserve">	441422199309023168</t>
  </si>
  <si>
    <t>15814604588</t>
  </si>
  <si>
    <t>黄莉</t>
  </si>
  <si>
    <t xml:space="preserve">	441827198703256823</t>
  </si>
  <si>
    <t>13923406401</t>
  </si>
  <si>
    <t>郭雪琴</t>
  </si>
  <si>
    <t xml:space="preserve">	440506199909061146</t>
  </si>
  <si>
    <t>13794488913</t>
  </si>
  <si>
    <t>刘珍凤</t>
  </si>
  <si>
    <t xml:space="preserve">	469030199308037022</t>
  </si>
  <si>
    <t>18824587081</t>
  </si>
  <si>
    <t>陆纯</t>
  </si>
  <si>
    <t xml:space="preserve">	445121199304132024</t>
  </si>
  <si>
    <t>13750067355</t>
  </si>
  <si>
    <t>范玲妹</t>
  </si>
  <si>
    <t xml:space="preserve">	421023198812030783</t>
  </si>
  <si>
    <t>18665960556</t>
  </si>
  <si>
    <t>谢妞妞</t>
  </si>
  <si>
    <t xml:space="preserve">	445122200007251221</t>
  </si>
  <si>
    <t>13148786861</t>
  </si>
  <si>
    <t>黄卉</t>
  </si>
  <si>
    <t xml:space="preserve">	362430199105181528</t>
  </si>
  <si>
    <t>18720936902</t>
  </si>
  <si>
    <t>邱柔</t>
  </si>
  <si>
    <t xml:space="preserve">	441721200108203029</t>
  </si>
  <si>
    <t>13509671195</t>
  </si>
  <si>
    <t>罗斯敏</t>
  </si>
  <si>
    <t xml:space="preserve">	44023319941109500X</t>
  </si>
  <si>
    <t>13640155201</t>
  </si>
  <si>
    <t>陈秋燕</t>
  </si>
  <si>
    <t xml:space="preserve">	445221198806105967</t>
  </si>
  <si>
    <t>13530730140</t>
  </si>
  <si>
    <t>周芳</t>
  </si>
  <si>
    <t xml:space="preserve">	430482199910246905</t>
  </si>
  <si>
    <t>17886909034</t>
  </si>
  <si>
    <t>许华利</t>
  </si>
  <si>
    <t xml:space="preserve">	430421198809060033</t>
  </si>
  <si>
    <t>13602577416</t>
  </si>
  <si>
    <t>吉冠琨</t>
  </si>
  <si>
    <t xml:space="preserve">	362525199011110037</t>
  </si>
  <si>
    <t>15814476809</t>
  </si>
  <si>
    <t>梁燕飞</t>
  </si>
  <si>
    <t>FOB</t>
  </si>
  <si>
    <t xml:space="preserve">	440981199706294224</t>
  </si>
  <si>
    <t>13660610505</t>
  </si>
  <si>
    <t>刘梦婧</t>
  </si>
  <si>
    <t xml:space="preserve">	420921199311125143</t>
  </si>
  <si>
    <t>13720188443</t>
  </si>
  <si>
    <t>戴静</t>
  </si>
  <si>
    <t xml:space="preserve">	450881199903162024</t>
  </si>
  <si>
    <t>17841005263</t>
  </si>
  <si>
    <t>詹嘉铃</t>
  </si>
  <si>
    <t xml:space="preserve">	352202199304190541</t>
  </si>
  <si>
    <t>18033926993</t>
  </si>
  <si>
    <t>梁飞宇</t>
  </si>
  <si>
    <t>配载</t>
  </si>
  <si>
    <t xml:space="preserve">	441624198709223512</t>
  </si>
  <si>
    <t>13410263682</t>
  </si>
  <si>
    <t>梁佳源</t>
  </si>
  <si>
    <t xml:space="preserve">	445381198710164032</t>
  </si>
  <si>
    <t>15814415085</t>
  </si>
  <si>
    <t>徐缜</t>
  </si>
  <si>
    <t xml:space="preserve">	362502198404220844</t>
  </si>
  <si>
    <t>13691905896</t>
  </si>
  <si>
    <t>苏彩虹</t>
  </si>
  <si>
    <t>中转部操作</t>
  </si>
  <si>
    <t xml:space="preserve">	450923199506236167</t>
  </si>
  <si>
    <t>13530308954</t>
  </si>
  <si>
    <t>曹丽琼</t>
  </si>
  <si>
    <t>配载主管</t>
  </si>
  <si>
    <t xml:space="preserve">	360731199006273444</t>
  </si>
  <si>
    <t>13510215471</t>
  </si>
  <si>
    <t>邹茜茜</t>
  </si>
  <si>
    <t xml:space="preserve">	450923199304298028</t>
  </si>
  <si>
    <t>17620438028</t>
  </si>
  <si>
    <t>李彩玲</t>
  </si>
  <si>
    <t xml:space="preserve">	412324198006191525</t>
  </si>
  <si>
    <t>15919815670</t>
  </si>
  <si>
    <t>谢彩凤</t>
  </si>
  <si>
    <t xml:space="preserve">	421081199701142983</t>
  </si>
  <si>
    <t>13657295452</t>
  </si>
  <si>
    <t>何纯基</t>
  </si>
  <si>
    <t xml:space="preserve">	44150219970319263X</t>
  </si>
  <si>
    <t>15014692311</t>
  </si>
  <si>
    <t>陈宇森</t>
  </si>
  <si>
    <t xml:space="preserve">	440804199808021333</t>
  </si>
  <si>
    <t>18822860023</t>
  </si>
  <si>
    <t>张玉萍</t>
  </si>
  <si>
    <t xml:space="preserve">	44030719951129042X</t>
  </si>
  <si>
    <t>13632957530</t>
  </si>
  <si>
    <t>徐婷婷</t>
  </si>
  <si>
    <t xml:space="preserve">	441502199901071329</t>
  </si>
  <si>
    <t>13509061952</t>
  </si>
  <si>
    <t>黄文婷</t>
  </si>
  <si>
    <t xml:space="preserve">	441622199810071762</t>
  </si>
  <si>
    <t>13128505331</t>
  </si>
  <si>
    <t>刘琼凤</t>
  </si>
  <si>
    <t>文件主管</t>
  </si>
  <si>
    <t xml:space="preserve">	450321199501126043</t>
  </si>
  <si>
    <t>17376221040</t>
  </si>
  <si>
    <t>梁成春</t>
  </si>
  <si>
    <t xml:space="preserve">	440783200001052142</t>
  </si>
  <si>
    <t>13542147232</t>
  </si>
  <si>
    <t>高彩妮</t>
  </si>
  <si>
    <t xml:space="preserve">	445224200209234241</t>
  </si>
  <si>
    <t>17325706442</t>
  </si>
  <si>
    <t>张备备</t>
  </si>
  <si>
    <t>FOB主管</t>
  </si>
  <si>
    <t xml:space="preserve">	411503199010160716</t>
  </si>
  <si>
    <t>13569767956</t>
  </si>
  <si>
    <t>卢杰龙</t>
  </si>
  <si>
    <t xml:space="preserve">	450881200010264416</t>
  </si>
  <si>
    <t>18888480992</t>
  </si>
  <si>
    <t>林玲玲</t>
  </si>
  <si>
    <t xml:space="preserve">	445121200106194844</t>
  </si>
  <si>
    <t>15976339791</t>
  </si>
  <si>
    <t>李思</t>
  </si>
  <si>
    <t xml:space="preserve">	43102420010518006X</t>
  </si>
  <si>
    <t>18566210750</t>
  </si>
  <si>
    <t>余舒婷</t>
  </si>
  <si>
    <t xml:space="preserve">	440982198804264784</t>
  </si>
  <si>
    <t>13715265145</t>
  </si>
  <si>
    <t>尤妹</t>
  </si>
  <si>
    <t xml:space="preserve">	440801199212262946</t>
  </si>
  <si>
    <t>13750010823</t>
  </si>
  <si>
    <t>詹初年</t>
  </si>
  <si>
    <t xml:space="preserve">	445122198809231222</t>
  </si>
  <si>
    <t>15820140591</t>
  </si>
  <si>
    <t>张桂欣</t>
  </si>
  <si>
    <t xml:space="preserve">	445222199910051023</t>
  </si>
  <si>
    <t>15322712808</t>
  </si>
  <si>
    <t>叶敏</t>
  </si>
  <si>
    <t xml:space="preserve">	360734199108205521</t>
  </si>
  <si>
    <t>15817253980</t>
  </si>
  <si>
    <t>刘仪方</t>
  </si>
  <si>
    <t xml:space="preserve">	430321200008218341</t>
  </si>
  <si>
    <t>17373216372</t>
  </si>
  <si>
    <t>黄芷莹</t>
  </si>
  <si>
    <t xml:space="preserve">	441827200003238624</t>
  </si>
  <si>
    <t>15815510360</t>
  </si>
  <si>
    <t>林海英</t>
  </si>
  <si>
    <t xml:space="preserve">	440306198202053120</t>
  </si>
  <si>
    <t>13632796002</t>
  </si>
  <si>
    <t>陈英宇</t>
  </si>
  <si>
    <t xml:space="preserve">	441421199508154025</t>
  </si>
  <si>
    <t>18899733381</t>
  </si>
  <si>
    <t>彭荷娣</t>
  </si>
  <si>
    <t xml:space="preserve">	360782200107192243</t>
  </si>
  <si>
    <t>18179749421</t>
  </si>
  <si>
    <t>方金蔓</t>
  </si>
  <si>
    <t xml:space="preserve">	44088219980212412X</t>
  </si>
  <si>
    <t>13450465889</t>
  </si>
  <si>
    <t>邝远鸿</t>
  </si>
  <si>
    <t xml:space="preserve">	445321199711163128</t>
  </si>
  <si>
    <t>15768806654</t>
  </si>
  <si>
    <t>陈慧</t>
  </si>
  <si>
    <t xml:space="preserve">	450125199807151529</t>
  </si>
  <si>
    <t>18823883934</t>
  </si>
  <si>
    <t>郭佳</t>
  </si>
  <si>
    <t xml:space="preserve">	362203198108060444</t>
  </si>
  <si>
    <t>13590229749</t>
  </si>
  <si>
    <t>龚椰城</t>
  </si>
  <si>
    <t>业务助理+FOB</t>
  </si>
  <si>
    <t xml:space="preserve">	421221199612251816</t>
  </si>
  <si>
    <t>17688909612</t>
  </si>
  <si>
    <t>郭宏杰</t>
  </si>
  <si>
    <t xml:space="preserve">	430781199706300513</t>
  </si>
  <si>
    <t>18124502449</t>
  </si>
  <si>
    <t>黄小芳</t>
  </si>
  <si>
    <t xml:space="preserve">	441423199611263820</t>
  </si>
  <si>
    <t>18575303026</t>
  </si>
  <si>
    <t>陈小瑜</t>
  </si>
  <si>
    <t xml:space="preserve">	440882199712184786</t>
  </si>
  <si>
    <t>15602998591</t>
  </si>
  <si>
    <t>张洁琳</t>
  </si>
  <si>
    <t xml:space="preserve">	445281199808072207</t>
  </si>
  <si>
    <t>15994834153</t>
  </si>
  <si>
    <t>赵嘉琪</t>
  </si>
  <si>
    <t xml:space="preserve">	44142219991023314X</t>
  </si>
  <si>
    <t>19860787515</t>
  </si>
  <si>
    <t>龙晶</t>
  </si>
  <si>
    <t xml:space="preserve">	360321199307097523</t>
  </si>
  <si>
    <t>13480124039</t>
  </si>
  <si>
    <t>曾萍萍</t>
  </si>
  <si>
    <t xml:space="preserve">	441622199702194706</t>
  </si>
  <si>
    <t>18566863991</t>
  </si>
  <si>
    <t>邱兵文</t>
  </si>
  <si>
    <t xml:space="preserve">	360681198808263217</t>
  </si>
  <si>
    <t>13917755498</t>
  </si>
  <si>
    <t>林再铄</t>
  </si>
  <si>
    <t>铁路操作</t>
  </si>
  <si>
    <t xml:space="preserve">	441502198607110716</t>
  </si>
  <si>
    <t>18682227406</t>
  </si>
  <si>
    <t>况艳</t>
  </si>
  <si>
    <t xml:space="preserve">	362204199802236121</t>
  </si>
  <si>
    <t>18770577976</t>
  </si>
  <si>
    <t>肖金献</t>
  </si>
  <si>
    <t xml:space="preserve">	450481199805024240</t>
  </si>
  <si>
    <t>15777734932</t>
  </si>
  <si>
    <t>马圣澜</t>
  </si>
  <si>
    <t xml:space="preserve">	450921200009224424</t>
  </si>
  <si>
    <t>19375623506</t>
  </si>
  <si>
    <t>李美晨</t>
  </si>
  <si>
    <t xml:space="preserve">	440883200011161209</t>
  </si>
  <si>
    <t>15768751181</t>
  </si>
  <si>
    <t>杨清雯</t>
  </si>
  <si>
    <t xml:space="preserve">	440301199903083026</t>
  </si>
  <si>
    <t>13266740938</t>
  </si>
  <si>
    <t>曾楠</t>
  </si>
  <si>
    <t xml:space="preserve">	441481200306051986</t>
  </si>
  <si>
    <t>13620988307</t>
  </si>
  <si>
    <t>何方</t>
  </si>
  <si>
    <t xml:space="preserve">	513021199604232028</t>
  </si>
  <si>
    <t>13547248481</t>
  </si>
  <si>
    <t>王雨新</t>
  </si>
  <si>
    <t xml:space="preserve">	232301199901122223</t>
  </si>
  <si>
    <t>13410117566</t>
  </si>
  <si>
    <t>王玥</t>
  </si>
  <si>
    <t xml:space="preserve">	440304200008024622</t>
  </si>
  <si>
    <t>15019462145</t>
  </si>
  <si>
    <t>黄鸿玲</t>
  </si>
  <si>
    <t xml:space="preserve">	450802199608194327</t>
  </si>
  <si>
    <t>17807710850</t>
  </si>
  <si>
    <t>杨颖</t>
  </si>
  <si>
    <t xml:space="preserve">	440222200211052466</t>
  </si>
  <si>
    <t>18218528439</t>
  </si>
  <si>
    <t>韦丹</t>
  </si>
  <si>
    <t xml:space="preserve">	44030119861115334X</t>
  </si>
  <si>
    <t>13632642086</t>
  </si>
  <si>
    <t>张燕婷</t>
  </si>
  <si>
    <t xml:space="preserve">	441402199809101841</t>
  </si>
  <si>
    <t>15914927793</t>
  </si>
  <si>
    <t>许小芬</t>
  </si>
  <si>
    <t xml:space="preserve">	441423199302281080</t>
  </si>
  <si>
    <t>18098145563</t>
  </si>
  <si>
    <t>丘伟芳</t>
  </si>
  <si>
    <t xml:space="preserve">	441481199311182264</t>
  </si>
  <si>
    <t>13923018826</t>
  </si>
  <si>
    <t>吴乐欣</t>
  </si>
  <si>
    <t xml:space="preserve">	44030320010530542X</t>
  </si>
  <si>
    <t>15712034172</t>
  </si>
  <si>
    <t>郭丽蓉</t>
  </si>
  <si>
    <t xml:space="preserve">	441224199806130521</t>
  </si>
  <si>
    <t>19065463356</t>
  </si>
  <si>
    <t>庄蓓蓓</t>
  </si>
  <si>
    <t xml:space="preserve">	44058220011208422X</t>
  </si>
  <si>
    <t>15889372749</t>
  </si>
  <si>
    <t>邱子杰</t>
  </si>
  <si>
    <t xml:space="preserve">	440307199906260735</t>
  </si>
  <si>
    <t>13534038944</t>
  </si>
  <si>
    <t>姚业涛</t>
  </si>
  <si>
    <t xml:space="preserve">	440183199507182157</t>
  </si>
  <si>
    <t>13435057281</t>
  </si>
  <si>
    <t>曾爱洋</t>
  </si>
  <si>
    <t xml:space="preserve">	360730200012305413</t>
  </si>
  <si>
    <t>13698075147</t>
  </si>
  <si>
    <t>肖国悦</t>
  </si>
  <si>
    <t xml:space="preserve">	440825199707301717</t>
  </si>
  <si>
    <t>13025400949</t>
  </si>
  <si>
    <t>黄晓莉</t>
  </si>
  <si>
    <t xml:space="preserve">	420620197512262046</t>
  </si>
  <si>
    <t>13723472565</t>
  </si>
  <si>
    <t>陈晓丹</t>
  </si>
  <si>
    <t xml:space="preserve">	445281200012161322</t>
  </si>
  <si>
    <t>18320003437</t>
  </si>
  <si>
    <t>郑诗颖</t>
  </si>
  <si>
    <t xml:space="preserve">	440902199910101228</t>
  </si>
  <si>
    <t>18824380979</t>
  </si>
  <si>
    <t>何嘉敏</t>
  </si>
  <si>
    <t xml:space="preserve">	440705200106152140</t>
  </si>
  <si>
    <t>18929002003</t>
  </si>
  <si>
    <t>李安琪</t>
  </si>
  <si>
    <t xml:space="preserve">	421024199607100480</t>
  </si>
  <si>
    <t>13028864817</t>
  </si>
  <si>
    <t>张超</t>
  </si>
  <si>
    <t xml:space="preserve">	440508199810111425</t>
  </si>
  <si>
    <t>15918982177</t>
  </si>
  <si>
    <t>陶鸿</t>
  </si>
  <si>
    <t xml:space="preserve">	441424199404100988</t>
  </si>
  <si>
    <t>13530550511</t>
  </si>
  <si>
    <t>徐海燕</t>
  </si>
  <si>
    <t xml:space="preserve">	513822199608074821</t>
  </si>
  <si>
    <t>18025354639</t>
  </si>
  <si>
    <t>张仲涛</t>
  </si>
  <si>
    <t>OTS</t>
  </si>
  <si>
    <t>OTS销售部</t>
  </si>
  <si>
    <t xml:space="preserve">	440306199307020039</t>
  </si>
  <si>
    <t>侯国城</t>
  </si>
  <si>
    <t xml:space="preserve">	445222199308053579</t>
  </si>
  <si>
    <t>朱万顺</t>
  </si>
  <si>
    <t xml:space="preserve">	450922199102282494</t>
  </si>
  <si>
    <t>林勇</t>
  </si>
  <si>
    <t>OTS操作部</t>
  </si>
  <si>
    <t xml:space="preserve">	44142619941213243X</t>
  </si>
  <si>
    <t>黄桃光</t>
  </si>
  <si>
    <t>JT</t>
  </si>
  <si>
    <t>JT综合部</t>
  </si>
  <si>
    <t xml:space="preserve">	440981198806292838</t>
  </si>
  <si>
    <t>龚加辉</t>
  </si>
  <si>
    <t>JT销售部</t>
  </si>
  <si>
    <t xml:space="preserve">	440301199606030913</t>
  </si>
  <si>
    <t>罗淡香</t>
  </si>
  <si>
    <t>财务文员</t>
  </si>
  <si>
    <t xml:space="preserve">	441422198903292622</t>
  </si>
  <si>
    <t>林沛瑶</t>
  </si>
  <si>
    <t>JT操作部</t>
  </si>
  <si>
    <t xml:space="preserve">	440784200010165129</t>
  </si>
  <si>
    <t>李仰琳</t>
  </si>
  <si>
    <t xml:space="preserve">	445102198804241469</t>
  </si>
  <si>
    <t>李诗茵</t>
  </si>
  <si>
    <t xml:space="preserve">	440982199504152101</t>
  </si>
  <si>
    <t>谭红花</t>
  </si>
  <si>
    <t xml:space="preserve">	440221199802186528</t>
  </si>
  <si>
    <t>林超婷</t>
  </si>
  <si>
    <t xml:space="preserve">	445222200106193528</t>
  </si>
  <si>
    <t>黄宇娟</t>
  </si>
  <si>
    <t xml:space="preserve">	45092119860415482X</t>
  </si>
  <si>
    <t>张敏</t>
  </si>
  <si>
    <t xml:space="preserve">	445222199703304323</t>
  </si>
  <si>
    <t>覃巧英</t>
  </si>
  <si>
    <t xml:space="preserve">	452124199305151225</t>
  </si>
  <si>
    <t>李冰炎</t>
  </si>
  <si>
    <t xml:space="preserve">	450922199910301526</t>
  </si>
  <si>
    <t>邱观清</t>
  </si>
  <si>
    <t xml:space="preserve">	440883199702122625</t>
  </si>
  <si>
    <t>李艺芳</t>
  </si>
  <si>
    <t xml:space="preserve">	44162220011111516X</t>
  </si>
  <si>
    <t>李嘉伟</t>
  </si>
  <si>
    <t>东莞</t>
  </si>
  <si>
    <t>东莞业务部</t>
  </si>
  <si>
    <t xml:space="preserve">	441900199307140730</t>
  </si>
  <si>
    <t>13620081885</t>
  </si>
  <si>
    <t>温源增</t>
  </si>
  <si>
    <t xml:space="preserve">	440982199407134737</t>
  </si>
  <si>
    <t>18819456831</t>
  </si>
  <si>
    <t>陈德轩</t>
  </si>
  <si>
    <t xml:space="preserve">	441900199811010732</t>
  </si>
  <si>
    <t>13226683724</t>
  </si>
  <si>
    <t>袁伟文</t>
  </si>
  <si>
    <t xml:space="preserve">	441900199910113016</t>
  </si>
  <si>
    <t>15622974266</t>
  </si>
  <si>
    <t>万自力</t>
  </si>
  <si>
    <t xml:space="preserve">	440981200205038113</t>
  </si>
  <si>
    <t>18002724291</t>
  </si>
  <si>
    <t>郑从亮</t>
  </si>
  <si>
    <t xml:space="preserve">	430481199312282571</t>
  </si>
  <si>
    <t>18270524644</t>
  </si>
  <si>
    <t>贺洪聪</t>
  </si>
  <si>
    <t xml:space="preserve">	430481199405202577</t>
  </si>
  <si>
    <t>18820178923</t>
  </si>
  <si>
    <t>梁绍彦</t>
  </si>
  <si>
    <t xml:space="preserve">	441224199710243214</t>
  </si>
  <si>
    <t>13450187889</t>
  </si>
  <si>
    <t>辛芳勤</t>
  </si>
  <si>
    <t>业务主管</t>
  </si>
  <si>
    <t xml:space="preserve">	36242819890924062X</t>
  </si>
  <si>
    <t>18024324459</t>
  </si>
  <si>
    <t>李佳</t>
  </si>
  <si>
    <t xml:space="preserve">	340822198709141449</t>
  </si>
  <si>
    <t>15999715665</t>
  </si>
  <si>
    <t>林梅芳</t>
  </si>
  <si>
    <t>东莞市场部</t>
  </si>
  <si>
    <t xml:space="preserve">	440924197406035865</t>
  </si>
  <si>
    <t>13712806693</t>
  </si>
  <si>
    <t>袁怡雯</t>
  </si>
  <si>
    <t xml:space="preserve">	441625199801031629</t>
  </si>
  <si>
    <t>18566501039</t>
  </si>
  <si>
    <t>廖东麟</t>
  </si>
  <si>
    <t xml:space="preserve">	44080319940920243X</t>
  </si>
  <si>
    <t>13058520203</t>
  </si>
  <si>
    <t>聂文宝</t>
  </si>
  <si>
    <t xml:space="preserve">	420902198708202297</t>
  </si>
  <si>
    <t>13728739343</t>
  </si>
  <si>
    <t>高迪</t>
  </si>
  <si>
    <t>福州</t>
  </si>
  <si>
    <t>福州业务部</t>
  </si>
  <si>
    <t>业务</t>
  </si>
  <si>
    <t xml:space="preserve">	350181199008032117</t>
  </si>
  <si>
    <t>马斯枫</t>
  </si>
  <si>
    <t xml:space="preserve">	352227199305274058</t>
  </si>
  <si>
    <t>王辉</t>
  </si>
  <si>
    <t>副总经理</t>
  </si>
  <si>
    <t xml:space="preserve">	350103197901131910</t>
  </si>
  <si>
    <t>薛恒</t>
  </si>
  <si>
    <t xml:space="preserve">	350181198105104317</t>
  </si>
  <si>
    <t>李瑞明</t>
  </si>
  <si>
    <t xml:space="preserve">	350424198708261214</t>
  </si>
  <si>
    <t>李伟仁</t>
  </si>
  <si>
    <t>厦门综合部</t>
  </si>
  <si>
    <t>外勤</t>
  </si>
  <si>
    <t xml:space="preserve">	350204197903201013</t>
  </si>
  <si>
    <t>林金鹏</t>
  </si>
  <si>
    <t xml:space="preserve">	350824199503094973</t>
  </si>
  <si>
    <t>颜伟文</t>
  </si>
  <si>
    <t xml:space="preserve">	350681197712240532</t>
  </si>
  <si>
    <t>吴思昌</t>
  </si>
  <si>
    <t xml:space="preserve">	36232920001016763X</t>
  </si>
  <si>
    <t>罗翔</t>
  </si>
  <si>
    <t xml:space="preserve">	350628200311020013</t>
  </si>
  <si>
    <t>洪斯辉</t>
  </si>
  <si>
    <t>厦门业务1部</t>
  </si>
  <si>
    <t xml:space="preserve">	350583199804184917</t>
  </si>
  <si>
    <t>张蕾阳</t>
  </si>
  <si>
    <t xml:space="preserve">	350802198901263012</t>
  </si>
  <si>
    <t>吴晨曦</t>
  </si>
  <si>
    <t xml:space="preserve">	350203198111103018</t>
  </si>
  <si>
    <t>钟海文</t>
  </si>
  <si>
    <t xml:space="preserve">	352202200005104530</t>
  </si>
  <si>
    <t>王荣森</t>
  </si>
  <si>
    <t xml:space="preserve">	350206200203283019</t>
  </si>
  <si>
    <t>蔡建</t>
  </si>
  <si>
    <t xml:space="preserve">	350321199912130019</t>
  </si>
  <si>
    <t>周练敏</t>
  </si>
  <si>
    <t>市场部主管</t>
  </si>
  <si>
    <t xml:space="preserve">	441900198808152786</t>
  </si>
  <si>
    <t>15814337652</t>
  </si>
  <si>
    <t>瞿莲冰</t>
  </si>
  <si>
    <t xml:space="preserve">	352227198506204027</t>
  </si>
  <si>
    <t>卢淇淇</t>
  </si>
  <si>
    <t>人事行政</t>
  </si>
  <si>
    <t xml:space="preserve">	35032219980124102X</t>
  </si>
  <si>
    <t>张楷悦</t>
  </si>
  <si>
    <t>厦门市场部</t>
  </si>
  <si>
    <t xml:space="preserve">	231002199504151046</t>
  </si>
  <si>
    <t>黄巧琴</t>
  </si>
  <si>
    <t xml:space="preserve">	35262319801117474X</t>
  </si>
  <si>
    <t>吴锦雪</t>
  </si>
  <si>
    <t>厦门代理部</t>
  </si>
  <si>
    <t xml:space="preserve">	350502198703022027</t>
  </si>
  <si>
    <t>谭雅文</t>
  </si>
  <si>
    <t xml:space="preserve">	452701199908300726</t>
  </si>
  <si>
    <t>黄雯畅</t>
  </si>
  <si>
    <t>厦门操作部</t>
  </si>
  <si>
    <t>单证</t>
  </si>
  <si>
    <t xml:space="preserve">	350781199902141222</t>
  </si>
  <si>
    <t>张霜霜</t>
  </si>
  <si>
    <t xml:space="preserve">	350521200011015044</t>
  </si>
  <si>
    <t>张榕蓉</t>
  </si>
  <si>
    <t xml:space="preserve">	350521200002285026</t>
  </si>
  <si>
    <t>何雪恋</t>
  </si>
  <si>
    <t xml:space="preserve">	350626200012282029</t>
  </si>
  <si>
    <t>郑雯桦</t>
  </si>
  <si>
    <t xml:space="preserve">	350681200211056520</t>
  </si>
  <si>
    <t>陈茜琳</t>
  </si>
  <si>
    <t xml:space="preserve">	350627199912310567</t>
  </si>
  <si>
    <t>李艳</t>
  </si>
  <si>
    <t xml:space="preserve">	352225200203183027</t>
  </si>
  <si>
    <t>陈雪妮</t>
  </si>
  <si>
    <t xml:space="preserve">	35032219940609156X</t>
  </si>
  <si>
    <t>戴晓梅</t>
  </si>
  <si>
    <t xml:space="preserve">	350623199805101027</t>
  </si>
  <si>
    <t>孙宗慧</t>
  </si>
  <si>
    <t xml:space="preserve">	350781199810240426</t>
  </si>
  <si>
    <t>裴楚莲</t>
  </si>
  <si>
    <t xml:space="preserve">	350783200007164047</t>
  </si>
  <si>
    <t>高芷欣</t>
  </si>
  <si>
    <t xml:space="preserve">	350781199906030028</t>
  </si>
  <si>
    <t>林雅蓉</t>
  </si>
  <si>
    <t xml:space="preserve">	350628199803192529</t>
  </si>
  <si>
    <t>杨琴</t>
  </si>
  <si>
    <t xml:space="preserve">	522622199710252022</t>
  </si>
  <si>
    <t>柯丽娜</t>
  </si>
  <si>
    <t xml:space="preserve">	35032119970920422X</t>
  </si>
  <si>
    <t>李锋</t>
  </si>
  <si>
    <t>福州综合部</t>
  </si>
  <si>
    <t xml:space="preserve">	35010219770101086X</t>
  </si>
  <si>
    <t>陈晓玲</t>
  </si>
  <si>
    <t xml:space="preserve">	350182198808113064</t>
  </si>
  <si>
    <t>1桌</t>
  </si>
  <si>
    <t>2桌</t>
  </si>
  <si>
    <t>3桌</t>
  </si>
  <si>
    <t>4桌</t>
  </si>
  <si>
    <t>5桌</t>
  </si>
  <si>
    <t>6桌</t>
  </si>
  <si>
    <t>7桌</t>
  </si>
  <si>
    <t>8桌</t>
  </si>
  <si>
    <t>9桌</t>
  </si>
  <si>
    <t>10桌</t>
  </si>
  <si>
    <t>11桌</t>
  </si>
  <si>
    <t>12桌</t>
  </si>
  <si>
    <t>13桌</t>
  </si>
  <si>
    <t>14桌</t>
  </si>
  <si>
    <t>15桌</t>
  </si>
  <si>
    <t>16桌</t>
  </si>
  <si>
    <t>17桌</t>
  </si>
  <si>
    <t>18桌</t>
  </si>
  <si>
    <t>19桌</t>
  </si>
  <si>
    <t>20桌</t>
  </si>
  <si>
    <t>21桌</t>
  </si>
  <si>
    <t>22桌</t>
  </si>
  <si>
    <t>23桌</t>
  </si>
  <si>
    <t>24桌</t>
  </si>
  <si>
    <t>25桌</t>
  </si>
  <si>
    <t>26桌</t>
  </si>
  <si>
    <t>27桌</t>
  </si>
  <si>
    <t>28桌</t>
  </si>
  <si>
    <t>所属部门</t>
  </si>
  <si>
    <t>主桌</t>
  </si>
  <si>
    <t>福州、厦门</t>
  </si>
  <si>
    <t>东莞、ots、jt</t>
  </si>
  <si>
    <t>海外开发</t>
  </si>
  <si>
    <t>技术、代理、业务</t>
  </si>
  <si>
    <t>财务、企宣</t>
  </si>
  <si>
    <t>审计、空运</t>
  </si>
  <si>
    <t>综合、技术</t>
  </si>
  <si>
    <t>厦门、福州</t>
  </si>
  <si>
    <t>操作、ots</t>
  </si>
  <si>
    <t>ots、jt</t>
  </si>
  <si>
    <t>人员分工</t>
  </si>
  <si>
    <t>事项</t>
  </si>
  <si>
    <t>负责事项</t>
  </si>
  <si>
    <t>到场时间</t>
  </si>
  <si>
    <t>联系方式</t>
  </si>
  <si>
    <t>旅游</t>
  </si>
  <si>
    <t>旅游策划、行前咨询</t>
  </si>
  <si>
    <t>公司、漳州</t>
  </si>
  <si>
    <t>车队对接、车次安排</t>
  </si>
  <si>
    <t>余嘉豪、梁薇</t>
  </si>
  <si>
    <t>漳州</t>
  </si>
  <si>
    <t>通知公告</t>
  </si>
  <si>
    <t>酒店对接、房间安排</t>
  </si>
  <si>
    <t>余嘉豪、罗锦霞</t>
  </si>
  <si>
    <t>旅行社对接</t>
  </si>
  <si>
    <t>旅游行程对接</t>
  </si>
  <si>
    <t>梁薇、霍焱焱</t>
  </si>
  <si>
    <t>郑宇翔、杜智鹏</t>
  </si>
  <si>
    <t>跟车人员（人数清点等）</t>
  </si>
  <si>
    <t>梁薇、梁建明、霍焱焱、郑烁栋、李锋、卢淇淇、审计部部分同事备用</t>
  </si>
  <si>
    <t>年会</t>
  </si>
  <si>
    <t>年会策划、流程跟进</t>
  </si>
  <si>
    <t>余嘉豪、张银燕</t>
  </si>
  <si>
    <t>公司、酒店</t>
  </si>
  <si>
    <t>抽奖系统、流程测试、设备对接</t>
  </si>
  <si>
    <t>余嘉豪、罗锦霞、张银燕、梁建明</t>
  </si>
  <si>
    <t>根据最早入场时间</t>
  </si>
  <si>
    <t>搭建</t>
  </si>
  <si>
    <t>外部搭建团队</t>
  </si>
  <si>
    <t>物资</t>
  </si>
  <si>
    <t>余嘉豪、霍焱焱、翁景慧</t>
  </si>
  <si>
    <t>大部分物资提前邮寄到酒店</t>
  </si>
  <si>
    <t>当天采购物资：桌花、水果</t>
  </si>
  <si>
    <t>表演彩排</t>
  </si>
  <si>
    <t>内部表演团队</t>
  </si>
  <si>
    <t>礼仪</t>
  </si>
  <si>
    <t>待定</t>
  </si>
  <si>
    <t>现场零食摆台</t>
  </si>
  <si>
    <t>行政部、审计部</t>
  </si>
  <si>
    <t>郑烁栋、黄家祺</t>
  </si>
  <si>
    <t>视酒店摆台完成时间而定</t>
  </si>
  <si>
    <t>现场道具</t>
  </si>
  <si>
    <t>霍焱焱、梁兆启</t>
  </si>
  <si>
    <t>讲台</t>
  </si>
  <si>
    <t>调音台</t>
  </si>
  <si>
    <t>梁建明、张银燕</t>
  </si>
  <si>
    <t>主持人跟进</t>
  </si>
  <si>
    <t>现场</t>
  </si>
  <si>
    <t>表演跟进</t>
  </si>
  <si>
    <t>游戏领奖</t>
  </si>
  <si>
    <t>翁景慧、梁薇</t>
  </si>
  <si>
    <t>领奖台</t>
  </si>
  <si>
    <t>抽奖兑奖</t>
  </si>
  <si>
    <t>财务部、郑烁栋（中奖名单拍照）</t>
  </si>
  <si>
    <t>年会视频制作</t>
  </si>
  <si>
    <t>机动组</t>
  </si>
  <si>
    <t>综合中心其他同事</t>
  </si>
  <si>
    <t>预算依据</t>
  </si>
  <si>
    <t>预计需求日期</t>
  </si>
  <si>
    <t>需求部门</t>
  </si>
  <si>
    <t>采购渠道</t>
  </si>
  <si>
    <t>供应商名称</t>
  </si>
  <si>
    <t>供应商链接</t>
  </si>
  <si>
    <t>演员奖品</t>
  </si>
  <si>
    <t>旅行茶具</t>
  </si>
  <si>
    <t>年会-演员礼品</t>
  </si>
  <si>
    <t>HR</t>
  </si>
  <si>
    <t>PDD</t>
  </si>
  <si>
    <t>/</t>
  </si>
  <si>
    <t>https://mobile.yangkeduo.com/goods2.html?ps=TkgBgbsM6q</t>
  </si>
  <si>
    <t>蓝牙音箱</t>
  </si>
  <si>
    <t>https://mobile.yangkeduo.com/goods.html?ps=LD5FOWxxzU</t>
  </si>
  <si>
    <t>香薰礼盒</t>
  </si>
  <si>
    <t>https://mobile.yangkeduo.com/goods2.html?ps=wmqn9Ovx2v</t>
  </si>
  <si>
    <t>咖啡杯</t>
  </si>
  <si>
    <t>TB</t>
  </si>
  <si>
    <t>carote卡罗特官方旗舰店</t>
  </si>
  <si>
    <t>https://detail.tmall.com/item.htm?abbucket=13&amp;id=713934905790&amp;ns=1&amp;spm=a21n57.1.0.0.4ee2523cFmRYGh&amp;skuId=5170995015384</t>
  </si>
  <si>
    <t>充电宝</t>
  </si>
  <si>
    <t>年会-游戏奖品</t>
  </si>
  <si>
    <t>苏宁易购</t>
  </si>
  <si>
    <t>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</t>
  </si>
  <si>
    <t>U形枕</t>
  </si>
  <si>
    <t>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</t>
  </si>
  <si>
    <t>九阳榨汁机</t>
  </si>
  <si>
    <t>九阳电器生活旗舰店</t>
  </si>
  <si>
    <t>https://detail.tmall.com/item.htm?abbucket=16&amp;fpChannel=101&amp;fpChannelSig=1dcf46e9bf785006f5351b0d579b2fba1755e970&amp;id=708665888613&amp;ns=1&amp;pisk=g2_q3MO63rU2l0Q4IQYZ8sn37CLvgE2QuN96s1fMGKvDh1AM7TX_MK1gHO7wE1IbMhwx_jQPLVgbHoCi7FTgdJaQRshvWF2CL5TPExdBsV46IFDkkCtYF7M7RsCvWjkgOg4IQOXmwxmMIOYlZCRwSIAMSYVy_BJMSKxirUA6EdYGIKDlZBAqImxDIzVytCDijCAmZbAvOI0cIFVPZLdM5ZCcs4RBm5AavAXn64tpKsvrS2lpgn0FOcgZ7iOD0NmwEVf5zI-2Ks7A4lqBZa_yA3GsyUfdVtAy8rkpggferKT3Y08VNtQeowyqlQTJhHAl-5ipFaJfIZ-uO2-6rwtHogZ8hhT2sOKd5J3vn1fdJMsr7AduNAFP1HiwmQdyd7PkFZt5de3uLrmtX3YpapNXGcn9mQdyd7PrXcKkeQJQGI1..&amp;priceTId=215042b217364037174874060e62ed&amp;skuId=5173119303637&amp;spm=a21n57.1.hoverItem.2&amp;utparam=%7B%22aplus_abtest%22%3A%227cf06ad591abfce2ca46adb6bcaade4e%22%7D&amp;xxc=taobaoSearch</t>
  </si>
  <si>
    <t>吨吨杯</t>
  </si>
  <si>
    <t>永康尚品家居专营店</t>
  </si>
  <si>
    <t>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</t>
  </si>
  <si>
    <t>蓝牙音响</t>
  </si>
  <si>
    <t>良品铺子旗舰店</t>
  </si>
  <si>
    <t>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</t>
  </si>
  <si>
    <t>奈雪卡</t>
  </si>
  <si>
    <t>单次迟到15分钟内免扣一次</t>
  </si>
  <si>
    <t>上班/下班漏打卡免扣一次</t>
  </si>
  <si>
    <t>单月免扣迟到分钟数30分钟</t>
  </si>
  <si>
    <t>合计</t>
  </si>
  <si>
    <t>1.铲钱游戏
长条桌子一张、铲子8个、一次性眼罩50个、红包三百个（现金500块） 
参与人员：8个人一轮
参加人员依次分别戴上眼罩，手拿铲子凭感觉铲钱放到相应的盘子里，主持人计时30秒，铲到多少则有相应的现金红包。
Ps:依次两轮，夹到的红包就是奖励
现场视红包剩下多少来决定再玩多少轮</t>
  </si>
  <si>
    <t>铲子</t>
  </si>
  <si>
    <t>把</t>
  </si>
  <si>
    <t>年会-游戏道具</t>
  </si>
  <si>
    <t>https://mobile.yangkeduo.com/goods1.html?ps=FFXJulVn4s</t>
  </si>
  <si>
    <t>眼罩</t>
  </si>
  <si>
    <t>包</t>
  </si>
  <si>
    <t>https://mobile.yangkeduo.com/goods.html?ps=ilaSWRI2tx</t>
  </si>
  <si>
    <t>现金</t>
  </si>
  <si>
    <t>桌子</t>
  </si>
  <si>
    <t>红包</t>
  </si>
  <si>
    <t>2.兵乓球接力 
道具：兵乓球若干、大筷子10双、两个桶
参加人员：六个人一局，三个人一组，两组PK
三位队友用筷子夹着兵乓球行走，队友站在指定位置接力兵乓球，主持人计时三分钟，小组传递得多兵乓球则该小组获胜，注意：在传递过程中不能掉在地上，掉了需重头开始。PS：玩两轮即可，共支出6份礼品</t>
  </si>
  <si>
    <t>乒乓球</t>
  </si>
  <si>
    <t>筷子</t>
  </si>
  <si>
    <t>双</t>
  </si>
  <si>
    <t>https://mobile.yangkeduo.com/goods2.html?ps=R9MVA20NgM</t>
  </si>
  <si>
    <t>塑料桶</t>
  </si>
  <si>
    <t>3.过目不忘
道具：题板3个
参与人员：六个人一局，两个人一组，三组PK，
主持人依次给出一组词语，计时三十秒秒，参与者尽可能的按照顺序记住这些词语写在题板上，准确且最多的前两组队伍获胜
PS：玩两轮即可，共支出8份奖品</t>
  </si>
  <si>
    <t>答题板</t>
  </si>
  <si>
    <t>https://mobile.yangkeduo.com/goods2.html?ps=F3v41y9iTx</t>
  </si>
  <si>
    <t>写字笔</t>
  </si>
  <si>
    <t>4.手脚并用
道具：手脚并用运动垫 2张
按照运动垫上的图形，对应将双脚双手放在相应位置，红色为左手左脚，蓝色为右手右脚，平行的图案为同时放置，不同位置有先后之分，限时3分钟，两队同时比拼，先完成的队伍为胜利。</t>
  </si>
  <si>
    <t>手脚并用运动垫</t>
  </si>
  <si>
    <t xml:space="preserve">https://e.tb.cn/h.TklsVpTJmBYggUO?tk=ECLEedkfRGo </t>
  </si>
  <si>
    <t>节目预计时长</t>
  </si>
  <si>
    <t>参演人数</t>
  </si>
  <si>
    <t>预算</t>
  </si>
  <si>
    <t>综合部</t>
  </si>
  <si>
    <t>歌曲串烧《恭喜发财+好运来》道具：财神爷服装、金元宝等贺年道具装饰</t>
  </si>
  <si>
    <t>3min</t>
  </si>
  <si>
    <t>表演道具</t>
  </si>
  <si>
    <t>年会-表演道具</t>
  </si>
  <si>
    <t>操作中心</t>
  </si>
  <si>
    <t>《魔术&amp;请神》道具：剑、符纸、魔术粉等魔术道具</t>
  </si>
  <si>
    <t>15min</t>
  </si>
  <si>
    <t>操作中心+OTS</t>
  </si>
  <si>
    <t>《青蛙舞》道具：青蛙服6套当地租赁，价格暂未知（目前询到的价格租金210+押金100+运费预计50）</t>
  </si>
  <si>
    <t>营销中心</t>
  </si>
  <si>
    <t>《欢乐小品》道具：服装（军大衣、花袄）及其他零碎的小品道具</t>
  </si>
  <si>
    <t>10min</t>
  </si>
  <si>
    <t>《cosplay走秀》道具：cosplay服装</t>
  </si>
  <si>
    <t>8min</t>
  </si>
  <si>
    <t>海外开发部</t>
  </si>
  <si>
    <t>合唱《明天会更好》</t>
  </si>
  <si>
    <t>5min</t>
  </si>
  <si>
    <t>DG</t>
  </si>
  <si>
    <t>吉他弹唱《找自己》</t>
  </si>
  <si>
    <t>4min</t>
  </si>
  <si>
    <t>XM</t>
  </si>
  <si>
    <t>舞蹈《眉飞色舞》</t>
  </si>
  <si>
    <t>舞蹈《科目三》</t>
  </si>
  <si>
    <t>男主持人西装套装</t>
  </si>
  <si>
    <t>主持服装</t>
  </si>
  <si>
    <t>年会-主持人服装</t>
  </si>
  <si>
    <t>【淘宝】7天无理由退货 https://e.tb.cn/h.TOKByJtechKU4Y0?tk=zopjeeJIDlM MF287 「银色宴会晚礼服2024新款秋长袖亮片主持人礼服裙高端大气学生艺考」
点击链接直接打开 或者 淘宝搜索直接打开</t>
  </si>
  <si>
    <t>主持人服装XL码</t>
  </si>
  <si>
    <t>2025奖项</t>
  </si>
  <si>
    <t>2024奖项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</si>
</sst>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0000_ "/>
    <numFmt numFmtId="178" formatCode="yyyy/m/d;@"/>
    <numFmt numFmtId="179" formatCode="#,##0_);[Red]\(#,##0\)"/>
  </numFmts>
  <fonts count="31">
    <font>
      <sz val="11"/>
      <color theme="1"/>
      <name val="宋体"/>
      <charset val="134"/>
      <scheme val="minor"/>
    </font>
    <font>
      <b/>
      <sz val="11"/>
      <color theme="1"/>
      <name val="等线"/>
      <charset val="134"/>
    </font>
    <font>
      <sz val="11"/>
      <color theme="1"/>
      <name val="等线"/>
      <charset val="134"/>
    </font>
    <font>
      <sz val="11"/>
      <name val="等线"/>
      <charset val="134"/>
    </font>
    <font>
      <sz val="11"/>
      <color rgb="FFFF0000"/>
      <name val="等线"/>
      <charset val="134"/>
    </font>
    <font>
      <b/>
      <sz val="11"/>
      <name val="等线"/>
      <charset val="134"/>
    </font>
    <font>
      <b/>
      <sz val="11"/>
      <color rgb="FFFF0000"/>
      <name val="等线"/>
      <charset val="134"/>
    </font>
    <font>
      <sz val="11"/>
      <name val="等线"/>
      <charset val="0"/>
    </font>
    <font>
      <u/>
      <sz val="11"/>
      <name val="等线"/>
      <charset val="0"/>
    </font>
    <font>
      <u/>
      <sz val="11"/>
      <color rgb="FF0000FF"/>
      <name val="宋体"/>
      <charset val="0"/>
      <scheme val="minor"/>
    </font>
    <font>
      <b/>
      <sz val="10"/>
      <color theme="1"/>
      <name val="微软雅黑"/>
      <charset val="134"/>
    </font>
    <font>
      <sz val="10"/>
      <color theme="1"/>
      <name val="微软雅黑"/>
      <charset val="134"/>
    </font>
    <font>
      <sz val="11"/>
      <color theme="1"/>
      <name val="Arial"/>
      <charset val="134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5" borderId="11" applyNumberFormat="0" applyFont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12" applyNumberFormat="0" applyFill="0" applyAlignment="0" applyProtection="0">
      <alignment vertical="center"/>
    </xf>
    <xf numFmtId="0" fontId="18" fillId="0" borderId="12" applyNumberFormat="0" applyFill="0" applyAlignment="0" applyProtection="0">
      <alignment vertical="center"/>
    </xf>
    <xf numFmtId="0" fontId="19" fillId="0" borderId="13" applyNumberFormat="0" applyFill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6" borderId="14" applyNumberFormat="0" applyAlignment="0" applyProtection="0">
      <alignment vertical="center"/>
    </xf>
    <xf numFmtId="0" fontId="21" fillId="7" borderId="15" applyNumberFormat="0" applyAlignment="0" applyProtection="0">
      <alignment vertical="center"/>
    </xf>
    <xf numFmtId="0" fontId="22" fillId="7" borderId="14" applyNumberFormat="0" applyAlignment="0" applyProtection="0">
      <alignment vertical="center"/>
    </xf>
    <xf numFmtId="0" fontId="23" fillId="8" borderId="16" applyNumberFormat="0" applyAlignment="0" applyProtection="0">
      <alignment vertical="center"/>
    </xf>
    <xf numFmtId="0" fontId="24" fillId="0" borderId="17" applyNumberFormat="0" applyFill="0" applyAlignment="0" applyProtection="0">
      <alignment vertical="center"/>
    </xf>
    <xf numFmtId="0" fontId="25" fillId="0" borderId="18" applyNumberFormat="0" applyFill="0" applyAlignment="0" applyProtection="0">
      <alignment vertical="center"/>
    </xf>
    <xf numFmtId="0" fontId="26" fillId="9" borderId="0" applyNumberFormat="0" applyBorder="0" applyAlignment="0" applyProtection="0">
      <alignment vertical="center"/>
    </xf>
    <xf numFmtId="0" fontId="27" fillId="10" borderId="0" applyNumberFormat="0" applyBorder="0" applyAlignment="0" applyProtection="0">
      <alignment vertical="center"/>
    </xf>
    <xf numFmtId="0" fontId="28" fillId="11" borderId="0" applyNumberFormat="0" applyBorder="0" applyAlignment="0" applyProtection="0">
      <alignment vertical="center"/>
    </xf>
    <xf numFmtId="0" fontId="29" fillId="12" borderId="0" applyNumberFormat="0" applyBorder="0" applyAlignment="0" applyProtection="0">
      <alignment vertical="center"/>
    </xf>
    <xf numFmtId="0" fontId="30" fillId="13" borderId="0" applyNumberFormat="0" applyBorder="0" applyAlignment="0" applyProtection="0">
      <alignment vertical="center"/>
    </xf>
    <xf numFmtId="0" fontId="30" fillId="14" borderId="0" applyNumberFormat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0" fontId="29" fillId="16" borderId="0" applyNumberFormat="0" applyBorder="0" applyAlignment="0" applyProtection="0">
      <alignment vertical="center"/>
    </xf>
    <xf numFmtId="0" fontId="30" fillId="17" borderId="0" applyNumberFormat="0" applyBorder="0" applyAlignment="0" applyProtection="0">
      <alignment vertical="center"/>
    </xf>
    <xf numFmtId="0" fontId="30" fillId="18" borderId="0" applyNumberFormat="0" applyBorder="0" applyAlignment="0" applyProtection="0">
      <alignment vertical="center"/>
    </xf>
    <xf numFmtId="0" fontId="29" fillId="19" borderId="0" applyNumberFormat="0" applyBorder="0" applyAlignment="0" applyProtection="0">
      <alignment vertical="center"/>
    </xf>
    <xf numFmtId="0" fontId="29" fillId="20" borderId="0" applyNumberFormat="0" applyBorder="0" applyAlignment="0" applyProtection="0">
      <alignment vertical="center"/>
    </xf>
    <xf numFmtId="0" fontId="30" fillId="21" borderId="0" applyNumberFormat="0" applyBorder="0" applyAlignment="0" applyProtection="0">
      <alignment vertical="center"/>
    </xf>
    <xf numFmtId="0" fontId="30" fillId="22" borderId="0" applyNumberFormat="0" applyBorder="0" applyAlignment="0" applyProtection="0">
      <alignment vertical="center"/>
    </xf>
    <xf numFmtId="0" fontId="29" fillId="23" borderId="0" applyNumberFormat="0" applyBorder="0" applyAlignment="0" applyProtection="0">
      <alignment vertical="center"/>
    </xf>
    <xf numFmtId="0" fontId="29" fillId="24" borderId="0" applyNumberFormat="0" applyBorder="0" applyAlignment="0" applyProtection="0">
      <alignment vertical="center"/>
    </xf>
    <xf numFmtId="0" fontId="30" fillId="25" borderId="0" applyNumberFormat="0" applyBorder="0" applyAlignment="0" applyProtection="0">
      <alignment vertical="center"/>
    </xf>
    <xf numFmtId="0" fontId="30" fillId="26" borderId="0" applyNumberFormat="0" applyBorder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0" fontId="30" fillId="29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29" fillId="35" borderId="0" applyNumberFormat="0" applyBorder="0" applyAlignment="0" applyProtection="0">
      <alignment vertical="center"/>
    </xf>
  </cellStyleXfs>
  <cellXfs count="125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0" borderId="1" xfId="0" applyFont="1" applyBorder="1">
      <alignment vertical="center"/>
    </xf>
    <xf numFmtId="0" fontId="3" fillId="2" borderId="1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/>
    </xf>
    <xf numFmtId="176" fontId="4" fillId="2" borderId="1" xfId="0" applyNumberFormat="1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/>
    </xf>
    <xf numFmtId="176" fontId="5" fillId="2" borderId="1" xfId="0" applyNumberFormat="1" applyFont="1" applyFill="1" applyBorder="1" applyAlignment="1">
      <alignment horizontal="left" vertical="center"/>
    </xf>
    <xf numFmtId="176" fontId="6" fillId="2" borderId="1" xfId="0" applyNumberFormat="1" applyFont="1" applyFill="1" applyBorder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1" fillId="3" borderId="1" xfId="0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left" vertical="center" shrinkToFit="1"/>
    </xf>
    <xf numFmtId="0" fontId="2" fillId="0" borderId="1" xfId="0" applyNumberFormat="1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 shrinkToFit="1"/>
    </xf>
    <xf numFmtId="177" fontId="1" fillId="3" borderId="1" xfId="0" applyNumberFormat="1" applyFont="1" applyFill="1" applyBorder="1" applyAlignment="1">
      <alignment horizontal="center" vertical="center" shrinkToFit="1"/>
    </xf>
    <xf numFmtId="0" fontId="1" fillId="3" borderId="1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14" fontId="3" fillId="2" borderId="1" xfId="0" applyNumberFormat="1" applyFont="1" applyFill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7" fillId="0" borderId="1" xfId="6" applyFont="1" applyBorder="1">
      <alignment vertical="center"/>
    </xf>
    <xf numFmtId="0" fontId="3" fillId="2" borderId="1" xfId="0" applyFont="1" applyFill="1" applyBorder="1" applyAlignment="1">
      <alignment horizontal="left" vertical="center" shrinkToFit="1"/>
    </xf>
    <xf numFmtId="0" fontId="3" fillId="2" borderId="2" xfId="0" applyFont="1" applyFill="1" applyBorder="1" applyAlignment="1">
      <alignment horizontal="left" vertical="center" wrapText="1" shrinkToFit="1"/>
    </xf>
    <xf numFmtId="0" fontId="3" fillId="2" borderId="3" xfId="0" applyFont="1" applyFill="1" applyBorder="1" applyAlignment="1">
      <alignment horizontal="left" vertical="center" shrinkToFit="1"/>
    </xf>
    <xf numFmtId="0" fontId="3" fillId="2" borderId="4" xfId="0" applyFont="1" applyFill="1" applyBorder="1" applyAlignment="1">
      <alignment horizontal="left" vertical="center" shrinkToFit="1"/>
    </xf>
    <xf numFmtId="0" fontId="3" fillId="2" borderId="4" xfId="0" applyFont="1" applyFill="1" applyBorder="1" applyAlignment="1">
      <alignment horizontal="left" vertical="center" wrapText="1" shrinkToFit="1"/>
    </xf>
    <xf numFmtId="0" fontId="3" fillId="0" borderId="0" xfId="0" applyFont="1" applyFill="1" applyBorder="1" applyAlignment="1">
      <alignment horizontal="left" vertical="center"/>
    </xf>
    <xf numFmtId="0" fontId="3" fillId="3" borderId="0" xfId="0" applyFont="1" applyFill="1" applyBorder="1" applyAlignment="1">
      <alignment horizontal="center" vertical="center" shrinkToFit="1"/>
    </xf>
    <xf numFmtId="0" fontId="3" fillId="2" borderId="0" xfId="0" applyFont="1" applyFill="1" applyAlignment="1">
      <alignment horizontal="left" vertical="center"/>
    </xf>
    <xf numFmtId="0" fontId="2" fillId="0" borderId="0" xfId="0" applyFont="1" applyFill="1" applyAlignment="1">
      <alignment vertical="center"/>
    </xf>
    <xf numFmtId="0" fontId="3" fillId="2" borderId="0" xfId="0" applyFont="1" applyFill="1" applyBorder="1" applyAlignment="1">
      <alignment horizontal="left" vertical="center"/>
    </xf>
    <xf numFmtId="0" fontId="5" fillId="0" borderId="0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center" vertical="center"/>
    </xf>
    <xf numFmtId="176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8" fillId="2" borderId="1" xfId="6" applyFont="1" applyFill="1" applyBorder="1" applyAlignment="1">
      <alignment horizontal="left" vertical="center"/>
    </xf>
    <xf numFmtId="178" fontId="3" fillId="3" borderId="4" xfId="0" applyNumberFormat="1" applyFont="1" applyFill="1" applyBorder="1" applyAlignment="1">
      <alignment horizontal="center" vertical="center" shrinkToFit="1"/>
    </xf>
    <xf numFmtId="0" fontId="3" fillId="2" borderId="0" xfId="0" applyFont="1" applyFill="1" applyBorder="1" applyAlignment="1">
      <alignment horizontal="left" vertical="center" shrinkToFit="1"/>
    </xf>
    <xf numFmtId="0" fontId="3" fillId="2" borderId="0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/>
    </xf>
    <xf numFmtId="0" fontId="5" fillId="0" borderId="0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 shrinkToFit="1"/>
    </xf>
    <xf numFmtId="176" fontId="5" fillId="0" borderId="0" xfId="0" applyNumberFormat="1" applyFont="1" applyFill="1" applyBorder="1" applyAlignment="1">
      <alignment horizontal="center" vertical="center"/>
    </xf>
    <xf numFmtId="177" fontId="5" fillId="3" borderId="1" xfId="0" applyNumberFormat="1" applyFont="1" applyFill="1" applyBorder="1" applyAlignment="1">
      <alignment horizontal="center" vertical="center" shrinkToFit="1"/>
    </xf>
    <xf numFmtId="0" fontId="9" fillId="2" borderId="0" xfId="6" applyFill="1" applyBorder="1" applyAlignment="1">
      <alignment horizontal="left" vertical="center"/>
    </xf>
    <xf numFmtId="0" fontId="3" fillId="3" borderId="6" xfId="0" applyFont="1" applyFill="1" applyBorder="1" applyAlignment="1">
      <alignment horizontal="left" vertical="center" shrinkToFit="1"/>
    </xf>
    <xf numFmtId="0" fontId="1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20" fontId="2" fillId="0" borderId="1" xfId="0" applyNumberFormat="1" applyFont="1" applyBorder="1" applyAlignment="1">
      <alignment horizontal="left" vertical="center"/>
    </xf>
    <xf numFmtId="0" fontId="10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/>
    </xf>
    <xf numFmtId="0" fontId="11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 shrinkToFit="1"/>
    </xf>
    <xf numFmtId="0" fontId="1" fillId="0" borderId="0" xfId="0" applyFont="1" applyFill="1" applyAlignment="1"/>
    <xf numFmtId="0" fontId="2" fillId="0" borderId="0" xfId="0" applyFont="1" applyFill="1" applyAlignment="1"/>
    <xf numFmtId="0" fontId="2" fillId="0" borderId="0" xfId="0" applyFont="1" applyFill="1" applyBorder="1" applyAlignment="1">
      <alignment horizontal="left"/>
    </xf>
    <xf numFmtId="0" fontId="2" fillId="0" borderId="0" xfId="0" applyFont="1" applyFill="1" applyBorder="1" applyAlignment="1"/>
    <xf numFmtId="0" fontId="1" fillId="0" borderId="1" xfId="0" applyFont="1" applyFill="1" applyBorder="1" applyAlignment="1"/>
    <xf numFmtId="0" fontId="2" fillId="0" borderId="1" xfId="0" applyFont="1" applyFill="1" applyBorder="1" applyAlignment="1"/>
    <xf numFmtId="0" fontId="12" fillId="0" borderId="1" xfId="0" applyFont="1" applyFill="1" applyBorder="1" applyAlignment="1"/>
    <xf numFmtId="0" fontId="2" fillId="0" borderId="1" xfId="0" applyFont="1" applyFill="1" applyBorder="1" applyAlignment="1">
      <alignment horizontal="left"/>
    </xf>
    <xf numFmtId="0" fontId="1" fillId="0" borderId="6" xfId="0" applyFont="1" applyFill="1" applyBorder="1" applyAlignment="1"/>
    <xf numFmtId="0" fontId="1" fillId="0" borderId="1" xfId="0" applyFont="1" applyFill="1" applyBorder="1" applyAlignment="1">
      <alignment horizontal="left"/>
    </xf>
    <xf numFmtId="0" fontId="1" fillId="0" borderId="0" xfId="0" applyFont="1" applyFill="1" applyBorder="1" applyAlignment="1"/>
    <xf numFmtId="0" fontId="2" fillId="0" borderId="6" xfId="0" applyFont="1" applyFill="1" applyBorder="1" applyAlignment="1"/>
    <xf numFmtId="0" fontId="2" fillId="4" borderId="6" xfId="0" applyFont="1" applyFill="1" applyBorder="1" applyAlignment="1"/>
    <xf numFmtId="0" fontId="2" fillId="0" borderId="6" xfId="0" applyFont="1" applyFill="1" applyBorder="1" applyAlignment="1"/>
    <xf numFmtId="0" fontId="3" fillId="0" borderId="1" xfId="0" applyFont="1" applyFill="1" applyBorder="1" applyAlignment="1">
      <alignment horizontal="left" vertical="center"/>
    </xf>
    <xf numFmtId="0" fontId="3" fillId="0" borderId="1" xfId="0" applyFont="1" applyFill="1" applyBorder="1" applyAlignment="1">
      <alignment horizontal="left" vertical="center" shrinkToFit="1"/>
    </xf>
    <xf numFmtId="176" fontId="3" fillId="2" borderId="1" xfId="0" applyNumberFormat="1" applyFont="1" applyFill="1" applyBorder="1" applyAlignment="1">
      <alignment horizontal="left" vertical="center" shrinkToFit="1"/>
    </xf>
    <xf numFmtId="0" fontId="3" fillId="2" borderId="1" xfId="0" applyFont="1" applyFill="1" applyBorder="1" applyAlignment="1">
      <alignment horizontal="left" vertical="center" wrapText="1"/>
    </xf>
    <xf numFmtId="178" fontId="3" fillId="2" borderId="1" xfId="0" applyNumberFormat="1" applyFont="1" applyFill="1" applyBorder="1" applyAlignment="1">
      <alignment horizontal="left" vertical="center" shrinkToFit="1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vertical="center" shrinkToFit="1"/>
    </xf>
    <xf numFmtId="0" fontId="2" fillId="2" borderId="0" xfId="0" applyFont="1" applyFill="1" applyAlignment="1">
      <alignment vertical="center" wrapText="1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vertical="center" shrinkToFit="1"/>
    </xf>
    <xf numFmtId="0" fontId="2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vertical="center" wrapText="1"/>
    </xf>
    <xf numFmtId="14" fontId="2" fillId="2" borderId="1" xfId="0" applyNumberFormat="1" applyFont="1" applyFill="1" applyBorder="1" applyAlignment="1">
      <alignment vertical="center"/>
    </xf>
    <xf numFmtId="20" fontId="2" fillId="2" borderId="1" xfId="0" applyNumberFormat="1" applyFont="1" applyFill="1" applyBorder="1" applyAlignment="1">
      <alignment vertical="center"/>
    </xf>
    <xf numFmtId="0" fontId="2" fillId="0" borderId="1" xfId="0" applyFont="1" applyFill="1" applyBorder="1" applyAlignment="1">
      <alignment vertical="center"/>
    </xf>
    <xf numFmtId="0" fontId="4" fillId="0" borderId="1" xfId="0" applyFont="1" applyFill="1" applyBorder="1" applyAlignment="1">
      <alignment vertical="center" wrapText="1"/>
    </xf>
    <xf numFmtId="0" fontId="2" fillId="0" borderId="1" xfId="0" applyFont="1" applyFill="1" applyBorder="1" applyAlignment="1">
      <alignment vertical="center" wrapText="1"/>
    </xf>
    <xf numFmtId="0" fontId="3" fillId="0" borderId="1" xfId="0" applyFont="1" applyFill="1" applyBorder="1" applyAlignment="1">
      <alignment vertical="center" wrapText="1"/>
    </xf>
    <xf numFmtId="14" fontId="2" fillId="2" borderId="1" xfId="0" applyNumberFormat="1" applyFont="1" applyFill="1" applyBorder="1" applyAlignment="1">
      <alignment horizontal="justify" vertical="center" wrapText="1"/>
    </xf>
    <xf numFmtId="14" fontId="1" fillId="2" borderId="1" xfId="0" applyNumberFormat="1" applyFont="1" applyFill="1" applyBorder="1" applyAlignment="1">
      <alignment horizontal="justify" vertical="center" wrapText="1"/>
    </xf>
    <xf numFmtId="0" fontId="2" fillId="2" borderId="1" xfId="0" applyFont="1" applyFill="1" applyBorder="1" applyAlignment="1">
      <alignment horizontal="justify" vertical="center" wrapText="1"/>
    </xf>
    <xf numFmtId="0" fontId="1" fillId="2" borderId="1" xfId="0" applyFont="1" applyFill="1" applyBorder="1" applyAlignment="1">
      <alignment horizontal="justify" vertical="center" wrapText="1"/>
    </xf>
    <xf numFmtId="0" fontId="1" fillId="2" borderId="1" xfId="0" applyFont="1" applyFill="1" applyBorder="1" applyAlignment="1">
      <alignment vertical="center"/>
    </xf>
    <xf numFmtId="0" fontId="1" fillId="2" borderId="5" xfId="0" applyFont="1" applyFill="1" applyBorder="1" applyAlignment="1">
      <alignment horizontal="center" vertical="center"/>
    </xf>
    <xf numFmtId="0" fontId="5" fillId="0" borderId="0" xfId="0" applyFont="1" applyFill="1">
      <alignment vertical="center"/>
    </xf>
    <xf numFmtId="0" fontId="3" fillId="0" borderId="0" xfId="0" applyFont="1" applyFill="1">
      <alignment vertical="center"/>
    </xf>
    <xf numFmtId="44" fontId="2" fillId="0" borderId="0" xfId="0" applyNumberFormat="1" applyFont="1" applyAlignment="1">
      <alignment horizontal="center" vertical="center"/>
    </xf>
    <xf numFmtId="4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5" fillId="0" borderId="2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 wrapText="1"/>
    </xf>
    <xf numFmtId="44" fontId="5" fillId="0" borderId="8" xfId="0" applyNumberFormat="1" applyFont="1" applyFill="1" applyBorder="1" applyAlignment="1">
      <alignment horizontal="center" vertical="center"/>
    </xf>
    <xf numFmtId="44" fontId="5" fillId="0" borderId="9" xfId="0" applyNumberFormat="1" applyFont="1" applyFill="1" applyBorder="1" applyAlignment="1">
      <alignment horizontal="center" vertical="center"/>
    </xf>
    <xf numFmtId="0" fontId="5" fillId="0" borderId="9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5" fillId="0" borderId="1" xfId="0" applyFont="1" applyFill="1" applyBorder="1">
      <alignment vertical="center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2"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FF9900"/>
        </patternFill>
      </fill>
    </dxf>
  </dxf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5" Type="http://schemas.openxmlformats.org/officeDocument/2006/relationships/styles" Target="styles.xml"/><Relationship Id="rId14" Type="http://schemas.openxmlformats.org/officeDocument/2006/relationships/sharedStrings" Target="sharedStrings.xml"/><Relationship Id="rId13" Type="http://schemas.openxmlformats.org/officeDocument/2006/relationships/theme" Target="theme/theme1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5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189865</xdr:colOff>
          <xdr:row>1</xdr:row>
          <xdr:rowOff>1460500</xdr:rowOff>
        </xdr:from>
        <xdr:to>
          <xdr:col>10</xdr:col>
          <xdr:colOff>1113790</xdr:colOff>
          <xdr:row>1</xdr:row>
          <xdr:rowOff>2298700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6694150" y="18415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163195</xdr:colOff>
          <xdr:row>1</xdr:row>
          <xdr:rowOff>1418590</xdr:rowOff>
        </xdr:from>
        <xdr:to>
          <xdr:col>11</xdr:col>
          <xdr:colOff>1087120</xdr:colOff>
          <xdr:row>1</xdr:row>
          <xdr:rowOff>2256790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957800" y="179959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235585</xdr:colOff>
          <xdr:row>1</xdr:row>
          <xdr:rowOff>1417955</xdr:rowOff>
        </xdr:from>
        <xdr:to>
          <xdr:col>12</xdr:col>
          <xdr:colOff>1159510</xdr:colOff>
          <xdr:row>1</xdr:row>
          <xdr:rowOff>2256155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9320510" y="179895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19050</xdr:colOff>
      <xdr:row>13</xdr:row>
      <xdr:rowOff>0</xdr:rowOff>
    </xdr:from>
    <xdr:to>
      <xdr:col>5</xdr:col>
      <xdr:colOff>2741295</xdr:colOff>
      <xdr:row>32</xdr:row>
      <xdr:rowOff>52705</xdr:rowOff>
    </xdr:to>
    <xdr:pic>
      <xdr:nvPicPr>
        <xdr:cNvPr id="4" name="图片 3"/>
        <xdr:cNvPicPr>
          <a:picLocks noChangeAspect="1"/>
        </xdr:cNvPicPr>
      </xdr:nvPicPr>
      <xdr:blipFill>
        <a:blip r:embed="rId1" r:link="rId2"/>
        <a:srcRect t="15611" b="25384"/>
        <a:stretch>
          <a:fillRect/>
        </a:stretch>
      </xdr:blipFill>
      <xdr:spPr>
        <a:xfrm>
          <a:off x="2800350" y="4419600"/>
          <a:ext cx="2722245" cy="349123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1</xdr:row>
      <xdr:rowOff>142875</xdr:rowOff>
    </xdr:from>
    <xdr:to>
      <xdr:col>14</xdr:col>
      <xdr:colOff>648335</xdr:colOff>
      <xdr:row>30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635" y="314325"/>
          <a:ext cx="10248900" cy="494347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hyperlink" Target="https://mobile.yangkeduo.com/goods2.html?ps=TkgBgbsM6q" TargetMode="External"/><Relationship Id="rId1" Type="http://schemas.openxmlformats.org/officeDocument/2006/relationships/hyperlink" Target="https://detail.tmall.com/item.htm?abbucket=13&amp;id=713934905790&amp;ns=1&amp;spm=a21n57.1.0.0.4ee2523cFmRYGh&amp;skuId=5170995015384" TargetMode="External"/></Relationships>
</file>

<file path=xl/worksheets/_rels/sheet8.xml.rels><?xml version="1.0" encoding="UTF-8" standalone="yes"?>
<Relationships xmlns="http://schemas.openxmlformats.org/package/2006/relationships"><Relationship Id="rId4" Type="http://schemas.openxmlformats.org/officeDocument/2006/relationships/hyperlink" Target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argetMode="External"/><Relationship Id="rId3" Type="http://schemas.openxmlformats.org/officeDocument/2006/relationships/hyperlink" Target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argetMode="External"/><Relationship Id="rId2" Type="http://schemas.openxmlformats.org/officeDocument/2006/relationships/hyperlink" Target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argetMode="External"/><Relationship Id="rId1" Type="http://schemas.openxmlformats.org/officeDocument/2006/relationships/hyperlink" Target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argetMode="External"/></Relationships>
</file>

<file path=xl/worksheets/_rels/sheet9.xml.rels><?xml version="1.0" encoding="UTF-8" standalone="yes"?>
<Relationships xmlns="http://schemas.openxmlformats.org/package/2006/relationships"><Relationship Id="rId4" Type="http://schemas.openxmlformats.org/officeDocument/2006/relationships/hyperlink" Target="https://e.tb.cn/h.TklsVpTJmBYggUO?tk=ECLEedkfRGo" TargetMode="External"/><Relationship Id="rId3" Type="http://schemas.openxmlformats.org/officeDocument/2006/relationships/hyperlink" Target="https://mobile.yangkeduo.com/goods1.html?ps=FFXJulVn4s" TargetMode="External"/><Relationship Id="rId2" Type="http://schemas.openxmlformats.org/officeDocument/2006/relationships/hyperlink" Target="https://mobile.yangkeduo.com/goods.html?ps=ilaSWRI2tx" TargetMode="External"/><Relationship Id="rId1" Type="http://schemas.openxmlformats.org/officeDocument/2006/relationships/hyperlink" Target="https://mobile.yangkeduo.com/goods2.html?ps=F3v41y9iTx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"/>
  <sheetViews>
    <sheetView showGridLines="0" zoomScale="90" zoomScaleNormal="90" topLeftCell="B1" workbookViewId="0">
      <selection activeCell="E10" sqref="E10"/>
    </sheetView>
  </sheetViews>
  <sheetFormatPr defaultColWidth="9" defaultRowHeight="14.25" outlineLevelRow="1"/>
  <cols>
    <col min="1" max="2" width="17.7333333333333" style="2" customWidth="1"/>
    <col min="3" max="3" width="25.1333333333333" style="11" customWidth="1"/>
    <col min="4" max="4" width="65.8333333333333" style="11" customWidth="1"/>
    <col min="5" max="5" width="14.8583333333333" style="11" customWidth="1"/>
    <col min="6" max="6" width="15.375" style="109" customWidth="1"/>
    <col min="7" max="7" width="12.1083333333333" style="110" customWidth="1"/>
    <col min="8" max="9" width="14" style="111" customWidth="1"/>
    <col min="10" max="10" width="19.8166666666667" style="2" customWidth="1"/>
    <col min="11" max="13" width="16.9333333333333" style="2" customWidth="1"/>
    <col min="14" max="16384" width="9" style="2"/>
  </cols>
  <sheetData>
    <row r="1" s="107" customFormat="1" ht="30" customHeight="1" spans="1:13">
      <c r="A1" s="112" t="s">
        <v>0</v>
      </c>
      <c r="B1" s="112" t="s">
        <v>1</v>
      </c>
      <c r="C1" s="112" t="s">
        <v>2</v>
      </c>
      <c r="D1" s="113" t="s">
        <v>3</v>
      </c>
      <c r="E1" s="114" t="s">
        <v>4</v>
      </c>
      <c r="F1" s="115" t="s">
        <v>5</v>
      </c>
      <c r="G1" s="116" t="s">
        <v>6</v>
      </c>
      <c r="H1" s="117" t="s">
        <v>7</v>
      </c>
      <c r="I1" s="121" t="s">
        <v>8</v>
      </c>
      <c r="J1" s="112" t="s">
        <v>9</v>
      </c>
      <c r="K1" s="122" t="s">
        <v>10</v>
      </c>
      <c r="L1" s="122" t="s">
        <v>11</v>
      </c>
      <c r="M1" s="122" t="s">
        <v>12</v>
      </c>
    </row>
    <row r="2" s="108" customFormat="1" ht="306" customHeight="1" spans="1:13">
      <c r="A2" s="118" t="s">
        <v>13</v>
      </c>
      <c r="B2" s="118" t="s">
        <v>14</v>
      </c>
      <c r="C2" s="100" t="s">
        <v>15</v>
      </c>
      <c r="D2" s="100" t="s">
        <v>16</v>
      </c>
      <c r="E2" s="118" t="s">
        <v>17</v>
      </c>
      <c r="F2" s="119" t="s">
        <v>18</v>
      </c>
      <c r="G2" s="119" t="s">
        <v>19</v>
      </c>
      <c r="H2" s="120">
        <f>1155*230+1195*15+845*7+595*33</f>
        <v>309125</v>
      </c>
      <c r="I2" s="119" t="s">
        <v>20</v>
      </c>
      <c r="J2" s="123" t="s">
        <v>21</v>
      </c>
      <c r="K2" s="124"/>
      <c r="L2" s="124"/>
      <c r="M2" s="124"/>
    </row>
  </sheetData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 dvAspect="DVASPECT_ICON">
          <objectPr defaultSize="0" r:id="rId4">
            <anchor moveWithCells="1">
              <from>
                <xdr:col>10</xdr:col>
                <xdr:colOff>189865</xdr:colOff>
                <xdr:row>1</xdr:row>
                <xdr:rowOff>1460500</xdr:rowOff>
              </from>
              <to>
                <xdr:col>10</xdr:col>
                <xdr:colOff>1113790</xdr:colOff>
                <xdr:row>1</xdr:row>
                <xdr:rowOff>2298700</xdr:rowOff>
              </to>
            </anchor>
          </objectPr>
        </oleObject>
      </mc:Choice>
      <mc:Fallback>
        <oleObject shapeId="2049" progId="Package" r:id="rId3" dvAspect="DVASPECT_ICON"/>
      </mc:Fallback>
    </mc:AlternateContent>
    <mc:AlternateContent xmlns:mc="http://schemas.openxmlformats.org/markup-compatibility/2006">
      <mc:Choice Requires="x14">
        <oleObject shapeId="2050" progId="Package" r:id="rId5" dvAspect="DVASPECT_ICON">
          <objectPr defaultSize="0" r:id="rId6">
            <anchor moveWithCells="1">
              <from>
                <xdr:col>11</xdr:col>
                <xdr:colOff>163195</xdr:colOff>
                <xdr:row>1</xdr:row>
                <xdr:rowOff>1418590</xdr:rowOff>
              </from>
              <to>
                <xdr:col>11</xdr:col>
                <xdr:colOff>1087120</xdr:colOff>
                <xdr:row>1</xdr:row>
                <xdr:rowOff>2256790</xdr:rowOff>
              </to>
            </anchor>
          </objectPr>
        </oleObject>
      </mc:Choice>
      <mc:Fallback>
        <oleObject shapeId="2050" progId="Package" r:id="rId5" dvAspect="DVASPECT_ICON"/>
      </mc:Fallback>
    </mc:AlternateContent>
    <mc:AlternateContent xmlns:mc="http://schemas.openxmlformats.org/markup-compatibility/2006">
      <mc:Choice Requires="x14">
        <oleObject shapeId="2051" progId="PowerPoint.Show.12" r:id="rId7" dvAspect="DVASPECT_ICON">
          <objectPr defaultSize="0" r:id="rId8">
            <anchor moveWithCells="1">
              <from>
                <xdr:col>12</xdr:col>
                <xdr:colOff>235585</xdr:colOff>
                <xdr:row>1</xdr:row>
                <xdr:rowOff>1417955</xdr:rowOff>
              </from>
              <to>
                <xdr:col>12</xdr:col>
                <xdr:colOff>1159510</xdr:colOff>
                <xdr:row>1</xdr:row>
                <xdr:rowOff>2256155</xdr:rowOff>
              </to>
            </anchor>
          </objectPr>
        </oleObject>
      </mc:Choice>
      <mc:Fallback>
        <oleObject shapeId="2051" progId="PowerPoint.Show.12" r:id="rId7" dvAspect="DVASPECT_ICON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23"/>
  <sheetViews>
    <sheetView tabSelected="1" workbookViewId="0">
      <selection activeCell="H17" sqref="H17"/>
    </sheetView>
  </sheetViews>
  <sheetFormatPr defaultColWidth="9" defaultRowHeight="14.25"/>
  <cols>
    <col min="1" max="1" width="9" style="2"/>
    <col min="2" max="2" width="5.375" style="2" customWidth="1"/>
    <col min="3" max="3" width="6.5" style="2" customWidth="1"/>
    <col min="4" max="4" width="5.5" style="2" customWidth="1"/>
    <col min="5" max="5" width="10.125" style="2" customWidth="1"/>
    <col min="6" max="6" width="64.25" style="2" customWidth="1"/>
    <col min="7" max="7" width="10.25" style="2" customWidth="1"/>
    <col min="8" max="8" width="8.5" style="2" customWidth="1"/>
    <col min="9" max="9" width="9.375" style="2" customWidth="1"/>
    <col min="10" max="10" width="9" style="2"/>
    <col min="11" max="11" width="12.75" style="2" customWidth="1"/>
    <col min="12" max="12" width="10.5" style="2" customWidth="1"/>
    <col min="13" max="13" width="9.125" style="2" customWidth="1"/>
    <col min="14" max="14" width="8.25" style="2" customWidth="1"/>
    <col min="15" max="15" width="8.875" style="2" customWidth="1"/>
    <col min="16" max="16" width="55.875" style="2" customWidth="1"/>
    <col min="17" max="16384" width="9" style="2"/>
  </cols>
  <sheetData>
    <row r="1" ht="21" customHeight="1" spans="8:10">
      <c r="H1" s="11">
        <f>SUM(H3:H13)</f>
        <v>66</v>
      </c>
      <c r="J1" s="11">
        <f>SUM(J3:J13)</f>
        <v>3218</v>
      </c>
    </row>
    <row r="2" ht="30" customHeight="1" spans="1:16">
      <c r="A2" s="12" t="s">
        <v>136</v>
      </c>
      <c r="B2" s="12" t="s">
        <v>137</v>
      </c>
      <c r="C2" s="12" t="s">
        <v>138</v>
      </c>
      <c r="D2" s="12" t="s">
        <v>139</v>
      </c>
      <c r="E2" s="12" t="s">
        <v>223</v>
      </c>
      <c r="F2" s="12" t="s">
        <v>78</v>
      </c>
      <c r="G2" s="12" t="s">
        <v>1278</v>
      </c>
      <c r="H2" s="12" t="s">
        <v>1279</v>
      </c>
      <c r="I2" s="12" t="s">
        <v>140</v>
      </c>
      <c r="J2" s="17" t="s">
        <v>1280</v>
      </c>
      <c r="K2" s="17" t="s">
        <v>1213</v>
      </c>
      <c r="L2" s="18" t="s">
        <v>1214</v>
      </c>
      <c r="M2" s="18" t="s">
        <v>1215</v>
      </c>
      <c r="N2" s="19" t="s">
        <v>1216</v>
      </c>
      <c r="O2" s="19" t="s">
        <v>1217</v>
      </c>
      <c r="P2" s="19" t="s">
        <v>1218</v>
      </c>
    </row>
    <row r="3" ht="27" customHeight="1" spans="1:16">
      <c r="A3" s="13" t="s">
        <v>155</v>
      </c>
      <c r="B3" s="13">
        <v>1</v>
      </c>
      <c r="C3" s="13">
        <v>2</v>
      </c>
      <c r="D3" s="13">
        <v>22</v>
      </c>
      <c r="E3" s="13" t="s">
        <v>1281</v>
      </c>
      <c r="F3" s="14" t="s">
        <v>1282</v>
      </c>
      <c r="G3" s="15" t="s">
        <v>1283</v>
      </c>
      <c r="H3" s="15">
        <v>8</v>
      </c>
      <c r="I3" s="20" t="s">
        <v>1284</v>
      </c>
      <c r="J3" s="21">
        <v>500</v>
      </c>
      <c r="K3" s="13" t="s">
        <v>1285</v>
      </c>
      <c r="L3" s="22">
        <v>45710</v>
      </c>
      <c r="M3" s="22" t="s">
        <v>1222</v>
      </c>
      <c r="N3" s="21"/>
      <c r="O3" s="23"/>
      <c r="P3" s="24"/>
    </row>
    <row r="4" ht="27" customHeight="1" spans="1:16">
      <c r="A4" s="13" t="s">
        <v>155</v>
      </c>
      <c r="B4" s="13">
        <v>2</v>
      </c>
      <c r="C4" s="13">
        <v>2</v>
      </c>
      <c r="D4" s="13">
        <v>22</v>
      </c>
      <c r="E4" s="13" t="s">
        <v>1286</v>
      </c>
      <c r="F4" s="14" t="s">
        <v>1287</v>
      </c>
      <c r="G4" s="15" t="s">
        <v>1288</v>
      </c>
      <c r="H4" s="15">
        <v>7</v>
      </c>
      <c r="I4" s="20" t="s">
        <v>1284</v>
      </c>
      <c r="J4" s="21">
        <v>300</v>
      </c>
      <c r="K4" s="13" t="s">
        <v>1285</v>
      </c>
      <c r="L4" s="22">
        <v>45710</v>
      </c>
      <c r="M4" s="22" t="s">
        <v>1222</v>
      </c>
      <c r="N4" s="21"/>
      <c r="O4" s="23"/>
      <c r="P4" s="24"/>
    </row>
    <row r="5" ht="27" customHeight="1" spans="1:16">
      <c r="A5" s="13" t="s">
        <v>155</v>
      </c>
      <c r="B5" s="13">
        <v>3</v>
      </c>
      <c r="C5" s="13">
        <v>2</v>
      </c>
      <c r="D5" s="13">
        <v>22</v>
      </c>
      <c r="E5" s="16" t="s">
        <v>1289</v>
      </c>
      <c r="F5" s="14" t="s">
        <v>1290</v>
      </c>
      <c r="G5" s="15" t="s">
        <v>1283</v>
      </c>
      <c r="H5" s="15">
        <v>6</v>
      </c>
      <c r="I5" s="20" t="s">
        <v>1284</v>
      </c>
      <c r="J5" s="21">
        <v>360</v>
      </c>
      <c r="K5" s="13" t="s">
        <v>1285</v>
      </c>
      <c r="L5" s="22">
        <v>45710</v>
      </c>
      <c r="M5" s="22" t="s">
        <v>1222</v>
      </c>
      <c r="N5" s="21"/>
      <c r="O5" s="23"/>
      <c r="P5" s="23"/>
    </row>
    <row r="6" ht="27" customHeight="1" spans="1:16">
      <c r="A6" s="13" t="s">
        <v>155</v>
      </c>
      <c r="B6" s="13">
        <v>4</v>
      </c>
      <c r="C6" s="13">
        <v>2</v>
      </c>
      <c r="D6" s="13">
        <v>22</v>
      </c>
      <c r="E6" s="13" t="s">
        <v>1291</v>
      </c>
      <c r="F6" s="14" t="s">
        <v>1292</v>
      </c>
      <c r="G6" s="15" t="s">
        <v>1293</v>
      </c>
      <c r="H6" s="15">
        <v>7</v>
      </c>
      <c r="I6" s="20" t="s">
        <v>1284</v>
      </c>
      <c r="J6" s="21">
        <v>300</v>
      </c>
      <c r="K6" s="13" t="s">
        <v>1285</v>
      </c>
      <c r="L6" s="22">
        <v>45710</v>
      </c>
      <c r="M6" s="22" t="s">
        <v>1222</v>
      </c>
      <c r="N6" s="21"/>
      <c r="O6" s="23"/>
      <c r="P6" s="24"/>
    </row>
    <row r="7" ht="27" customHeight="1" spans="1:16">
      <c r="A7" s="13" t="s">
        <v>155</v>
      </c>
      <c r="B7" s="13">
        <v>5</v>
      </c>
      <c r="C7" s="13">
        <v>2</v>
      </c>
      <c r="D7" s="13">
        <v>22</v>
      </c>
      <c r="E7" s="13" t="s">
        <v>1291</v>
      </c>
      <c r="F7" s="14" t="s">
        <v>1294</v>
      </c>
      <c r="G7" s="15" t="s">
        <v>1295</v>
      </c>
      <c r="H7" s="15">
        <v>13</v>
      </c>
      <c r="I7" s="20" t="s">
        <v>1284</v>
      </c>
      <c r="J7" s="21">
        <v>1000</v>
      </c>
      <c r="K7" s="13" t="s">
        <v>1285</v>
      </c>
      <c r="L7" s="22">
        <v>45710</v>
      </c>
      <c r="M7" s="22" t="s">
        <v>1222</v>
      </c>
      <c r="N7" s="21"/>
      <c r="O7" s="23"/>
      <c r="P7" s="23"/>
    </row>
    <row r="8" ht="27" customHeight="1" spans="1:16">
      <c r="A8" s="13" t="s">
        <v>155</v>
      </c>
      <c r="B8" s="13">
        <v>6</v>
      </c>
      <c r="C8" s="13">
        <v>2</v>
      </c>
      <c r="D8" s="13">
        <v>22</v>
      </c>
      <c r="E8" s="13" t="s">
        <v>1296</v>
      </c>
      <c r="F8" s="14" t="s">
        <v>1297</v>
      </c>
      <c r="G8" s="15" t="s">
        <v>1298</v>
      </c>
      <c r="H8" s="15">
        <v>13</v>
      </c>
      <c r="I8" s="20" t="s">
        <v>1284</v>
      </c>
      <c r="J8" s="21">
        <v>0</v>
      </c>
      <c r="K8" s="13" t="s">
        <v>1285</v>
      </c>
      <c r="L8" s="22">
        <v>45710</v>
      </c>
      <c r="M8" s="22" t="s">
        <v>1222</v>
      </c>
      <c r="N8" s="21"/>
      <c r="O8" s="23"/>
      <c r="P8" s="23"/>
    </row>
    <row r="9" ht="27" customHeight="1" spans="1:16">
      <c r="A9" s="13" t="s">
        <v>1299</v>
      </c>
      <c r="B9" s="13">
        <v>7</v>
      </c>
      <c r="C9" s="13">
        <v>2</v>
      </c>
      <c r="D9" s="13">
        <v>22</v>
      </c>
      <c r="E9" s="13" t="s">
        <v>976</v>
      </c>
      <c r="F9" s="14" t="s">
        <v>1300</v>
      </c>
      <c r="G9" s="15" t="s">
        <v>1301</v>
      </c>
      <c r="H9" s="15">
        <v>1</v>
      </c>
      <c r="I9" s="20" t="s">
        <v>1284</v>
      </c>
      <c r="J9" s="21">
        <v>0</v>
      </c>
      <c r="K9" s="13" t="s">
        <v>1285</v>
      </c>
      <c r="L9" s="22">
        <v>45710</v>
      </c>
      <c r="M9" s="22" t="s">
        <v>1222</v>
      </c>
      <c r="N9" s="21"/>
      <c r="O9" s="23"/>
      <c r="P9" s="23"/>
    </row>
    <row r="10" ht="27" customHeight="1" spans="1:16">
      <c r="A10" s="13" t="s">
        <v>1302</v>
      </c>
      <c r="B10" s="13">
        <v>8</v>
      </c>
      <c r="C10" s="13">
        <v>2</v>
      </c>
      <c r="D10" s="13">
        <v>22</v>
      </c>
      <c r="E10" s="13" t="s">
        <v>409</v>
      </c>
      <c r="F10" s="14" t="s">
        <v>1303</v>
      </c>
      <c r="G10" s="15" t="s">
        <v>1301</v>
      </c>
      <c r="H10" s="15">
        <v>7</v>
      </c>
      <c r="I10" s="20" t="s">
        <v>1284</v>
      </c>
      <c r="J10" s="21">
        <v>0</v>
      </c>
      <c r="K10" s="13" t="s">
        <v>1285</v>
      </c>
      <c r="L10" s="22">
        <v>45710</v>
      </c>
      <c r="M10" s="22" t="s">
        <v>1222</v>
      </c>
      <c r="N10" s="21"/>
      <c r="O10" s="23"/>
      <c r="P10" s="23"/>
    </row>
    <row r="11" ht="27" customHeight="1" spans="1:16">
      <c r="A11" s="13" t="s">
        <v>1302</v>
      </c>
      <c r="B11" s="13">
        <v>9</v>
      </c>
      <c r="C11" s="13">
        <v>2</v>
      </c>
      <c r="D11" s="13">
        <v>22</v>
      </c>
      <c r="E11" s="13" t="s">
        <v>409</v>
      </c>
      <c r="F11" s="14" t="s">
        <v>1304</v>
      </c>
      <c r="G11" s="15" t="s">
        <v>1301</v>
      </c>
      <c r="H11" s="15">
        <v>2</v>
      </c>
      <c r="I11" s="20" t="s">
        <v>1284</v>
      </c>
      <c r="J11" s="21">
        <v>0</v>
      </c>
      <c r="K11" s="13" t="s">
        <v>1285</v>
      </c>
      <c r="L11" s="22">
        <v>45710</v>
      </c>
      <c r="M11" s="22" t="s">
        <v>1222</v>
      </c>
      <c r="N11" s="21"/>
      <c r="O11" s="23"/>
      <c r="P11" s="23"/>
    </row>
    <row r="12" s="2" customFormat="1" ht="27" customHeight="1" spans="1:16">
      <c r="A12" s="13" t="s">
        <v>155</v>
      </c>
      <c r="B12" s="13">
        <v>10</v>
      </c>
      <c r="C12" s="13">
        <v>2</v>
      </c>
      <c r="D12" s="13">
        <v>22</v>
      </c>
      <c r="E12" s="13" t="s">
        <v>134</v>
      </c>
      <c r="F12" s="14" t="s">
        <v>1305</v>
      </c>
      <c r="G12" s="15">
        <v>0</v>
      </c>
      <c r="H12" s="15">
        <v>1</v>
      </c>
      <c r="I12" s="20" t="s">
        <v>1306</v>
      </c>
      <c r="J12" s="21">
        <v>400</v>
      </c>
      <c r="K12" s="16" t="s">
        <v>1307</v>
      </c>
      <c r="L12" s="22">
        <v>45710</v>
      </c>
      <c r="M12" s="22" t="s">
        <v>1222</v>
      </c>
      <c r="N12" s="21"/>
      <c r="O12" s="23"/>
      <c r="P12" s="25" t="s">
        <v>1308</v>
      </c>
    </row>
    <row r="13" ht="27" customHeight="1" spans="1:16">
      <c r="A13" s="13" t="s">
        <v>155</v>
      </c>
      <c r="B13" s="13">
        <v>11</v>
      </c>
      <c r="C13" s="13">
        <v>2</v>
      </c>
      <c r="D13" s="13">
        <v>22</v>
      </c>
      <c r="E13" s="13" t="s">
        <v>134</v>
      </c>
      <c r="F13" s="14" t="s">
        <v>1309</v>
      </c>
      <c r="G13" s="15">
        <v>0</v>
      </c>
      <c r="H13" s="15">
        <v>1</v>
      </c>
      <c r="I13" s="20" t="s">
        <v>1306</v>
      </c>
      <c r="J13" s="21">
        <v>358</v>
      </c>
      <c r="K13" s="16" t="s">
        <v>1307</v>
      </c>
      <c r="L13" s="22">
        <v>45710</v>
      </c>
      <c r="M13" s="22" t="s">
        <v>1222</v>
      </c>
      <c r="N13" s="21"/>
      <c r="O13" s="23"/>
      <c r="P13" s="25" t="s">
        <v>1308</v>
      </c>
    </row>
    <row r="20" spans="6:6">
      <c r="F20"/>
    </row>
    <row r="23" spans="6:6">
      <c r="F23"/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8"/>
  <sheetViews>
    <sheetView workbookViewId="0">
      <selection activeCell="H18" sqref="H18"/>
    </sheetView>
  </sheetViews>
  <sheetFormatPr defaultColWidth="9" defaultRowHeight="14.25" outlineLevelRow="7" outlineLevelCol="5"/>
  <cols>
    <col min="1" max="2" width="9" style="2"/>
    <col min="3" max="3" width="9.125" style="2"/>
    <col min="4" max="4" width="9" style="2"/>
    <col min="5" max="5" width="9.125" style="2"/>
    <col min="6" max="16384" width="9" style="2"/>
  </cols>
  <sheetData>
    <row r="1" s="1" customFormat="1" spans="1:6">
      <c r="A1" s="3"/>
      <c r="B1" s="3" t="s">
        <v>141</v>
      </c>
      <c r="C1" s="3" t="s">
        <v>1310</v>
      </c>
      <c r="D1" s="3" t="s">
        <v>1253</v>
      </c>
      <c r="E1" s="3" t="s">
        <v>1311</v>
      </c>
      <c r="F1" s="3" t="s">
        <v>1253</v>
      </c>
    </row>
    <row r="2" s="2" customFormat="1" spans="1:6">
      <c r="A2" s="4" t="s">
        <v>207</v>
      </c>
      <c r="B2" s="4">
        <v>35</v>
      </c>
      <c r="C2" s="5">
        <v>128</v>
      </c>
      <c r="D2" s="4">
        <f t="shared" ref="D2:D7" si="0">B2*C2</f>
        <v>4480</v>
      </c>
      <c r="E2" s="6">
        <v>188</v>
      </c>
      <c r="F2" s="4">
        <f t="shared" ref="F2:F7" si="1">B2*E2</f>
        <v>6580</v>
      </c>
    </row>
    <row r="3" s="2" customFormat="1" spans="1:6">
      <c r="A3" s="4" t="s">
        <v>208</v>
      </c>
      <c r="B3" s="4">
        <v>15</v>
      </c>
      <c r="C3" s="5">
        <v>268</v>
      </c>
      <c r="D3" s="4">
        <f t="shared" si="0"/>
        <v>4020</v>
      </c>
      <c r="E3" s="7">
        <v>388</v>
      </c>
      <c r="F3" s="4">
        <f t="shared" si="1"/>
        <v>5820</v>
      </c>
    </row>
    <row r="4" s="2" customFormat="1" spans="1:6">
      <c r="A4" s="4" t="s">
        <v>209</v>
      </c>
      <c r="B4" s="4">
        <v>10</v>
      </c>
      <c r="C4" s="5">
        <v>388</v>
      </c>
      <c r="D4" s="4">
        <f t="shared" si="0"/>
        <v>3880</v>
      </c>
      <c r="E4" s="7">
        <v>666</v>
      </c>
      <c r="F4" s="4">
        <f t="shared" si="1"/>
        <v>6660</v>
      </c>
    </row>
    <row r="5" s="2" customFormat="1" spans="1:6">
      <c r="A5" s="4" t="s">
        <v>210</v>
      </c>
      <c r="B5" s="4">
        <v>5</v>
      </c>
      <c r="C5" s="5">
        <v>888</v>
      </c>
      <c r="D5" s="4">
        <f t="shared" si="0"/>
        <v>4440</v>
      </c>
      <c r="E5" s="7">
        <v>1888</v>
      </c>
      <c r="F5" s="4">
        <f t="shared" si="1"/>
        <v>9440</v>
      </c>
    </row>
    <row r="6" s="2" customFormat="1" spans="1:6">
      <c r="A6" s="4" t="s">
        <v>211</v>
      </c>
      <c r="B6" s="4">
        <v>2</v>
      </c>
      <c r="C6" s="5">
        <v>1288</v>
      </c>
      <c r="D6" s="4">
        <f t="shared" si="0"/>
        <v>2576</v>
      </c>
      <c r="E6" s="7">
        <v>2888</v>
      </c>
      <c r="F6" s="4">
        <f t="shared" si="1"/>
        <v>5776</v>
      </c>
    </row>
    <row r="7" s="2" customFormat="1" spans="1:6">
      <c r="A7" s="4" t="s">
        <v>212</v>
      </c>
      <c r="B7" s="4">
        <v>1</v>
      </c>
      <c r="C7" s="5">
        <v>6888</v>
      </c>
      <c r="D7" s="4">
        <f t="shared" si="0"/>
        <v>6888</v>
      </c>
      <c r="E7" s="7">
        <v>8888</v>
      </c>
      <c r="F7" s="4">
        <f t="shared" si="1"/>
        <v>8888</v>
      </c>
    </row>
    <row r="8" s="1" customFormat="1" spans="1:6">
      <c r="A8" s="8"/>
      <c r="B8" s="8"/>
      <c r="C8" s="9"/>
      <c r="D8" s="8">
        <f>SUM(D2:D7)</f>
        <v>26284</v>
      </c>
      <c r="E8" s="10"/>
      <c r="F8" s="8">
        <f>SUM(F2:F7)</f>
        <v>43164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R34" sqref="R34"/>
    </sheetView>
  </sheetViews>
  <sheetFormatPr defaultColWidth="9" defaultRowHeight="13.5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78"/>
  <sheetViews>
    <sheetView workbookViewId="0">
      <pane ySplit="1" topLeftCell="A2" activePane="bottomLeft" state="frozen"/>
      <selection/>
      <selection pane="bottomLeft" activeCell="M13" sqref="M13"/>
    </sheetView>
  </sheetViews>
  <sheetFormatPr defaultColWidth="9" defaultRowHeight="14.25"/>
  <cols>
    <col min="1" max="1" width="2.375" style="88" customWidth="1" outlineLevel="1"/>
    <col min="2" max="2" width="4.625" style="87" customWidth="1"/>
    <col min="3" max="3" width="8.75" style="87" customWidth="1"/>
    <col min="4" max="4" width="11" style="87" customWidth="1"/>
    <col min="5" max="5" width="75.875" style="89" customWidth="1"/>
    <col min="6" max="6" width="4.625" style="87" customWidth="1"/>
    <col min="7" max="7" width="5.75833333333333" style="87" customWidth="1"/>
    <col min="8" max="8" width="32.25" style="87" customWidth="1"/>
    <col min="9" max="9" width="17.875" style="87" customWidth="1"/>
    <col min="10" max="10" width="18.5" style="87" customWidth="1"/>
    <col min="11" max="11" width="9" style="2"/>
    <col min="12" max="16384" width="9" style="87"/>
  </cols>
  <sheetData>
    <row r="1" s="87" customFormat="1" ht="27" customHeight="1" spans="1:11">
      <c r="A1" s="90" t="s">
        <v>22</v>
      </c>
      <c r="B1" s="91"/>
      <c r="C1" s="91"/>
      <c r="D1" s="91"/>
      <c r="E1" s="91"/>
      <c r="F1" s="91"/>
      <c r="G1" s="91"/>
      <c r="H1" s="91"/>
      <c r="I1" s="91"/>
      <c r="J1" s="106"/>
      <c r="K1" s="2"/>
    </row>
    <row r="2" s="87" customFormat="1" spans="1:11">
      <c r="A2" s="92"/>
      <c r="B2" s="93"/>
      <c r="C2" s="93" t="s">
        <v>23</v>
      </c>
      <c r="D2" s="93" t="s">
        <v>24</v>
      </c>
      <c r="E2" s="94" t="s">
        <v>25</v>
      </c>
      <c r="F2" s="93" t="s">
        <v>26</v>
      </c>
      <c r="G2" s="93" t="s">
        <v>27</v>
      </c>
      <c r="H2" s="93" t="s">
        <v>28</v>
      </c>
      <c r="I2" s="93" t="s">
        <v>9</v>
      </c>
      <c r="J2" s="93" t="s">
        <v>29</v>
      </c>
      <c r="K2" s="2"/>
    </row>
    <row r="3" s="87" customFormat="1" spans="1:11">
      <c r="A3" s="92">
        <v>1</v>
      </c>
      <c r="B3" s="93" t="s">
        <v>2</v>
      </c>
      <c r="C3" s="93" t="s">
        <v>30</v>
      </c>
      <c r="D3" s="95">
        <v>45709</v>
      </c>
      <c r="E3" s="94" t="s">
        <v>31</v>
      </c>
      <c r="F3" s="96">
        <v>0.0208333333333333</v>
      </c>
      <c r="G3" s="96">
        <v>0.739583333333333</v>
      </c>
      <c r="H3" s="93" t="s">
        <v>32</v>
      </c>
      <c r="I3" s="93"/>
      <c r="J3" s="93"/>
      <c r="K3" s="2"/>
    </row>
    <row r="4" s="87" customFormat="1" spans="1:11">
      <c r="A4" s="92">
        <v>2</v>
      </c>
      <c r="B4" s="93" t="s">
        <v>2</v>
      </c>
      <c r="C4" s="93" t="s">
        <v>30</v>
      </c>
      <c r="D4" s="95">
        <v>45709</v>
      </c>
      <c r="E4" s="94" t="s">
        <v>33</v>
      </c>
      <c r="F4" s="96">
        <v>0.115972222222222</v>
      </c>
      <c r="G4" s="96">
        <v>0.920833333333333</v>
      </c>
      <c r="H4" s="93"/>
      <c r="I4" s="93"/>
      <c r="J4" s="93"/>
      <c r="K4" s="2"/>
    </row>
    <row r="5" s="87" customFormat="1" spans="1:11">
      <c r="A5" s="92">
        <v>3</v>
      </c>
      <c r="B5" s="93" t="s">
        <v>2</v>
      </c>
      <c r="C5" s="93" t="s">
        <v>30</v>
      </c>
      <c r="D5" s="95">
        <v>45709</v>
      </c>
      <c r="E5" s="94" t="s">
        <v>34</v>
      </c>
      <c r="F5" s="96">
        <v>0.00694444444444444</v>
      </c>
      <c r="G5" s="96">
        <v>0.927777777777778</v>
      </c>
      <c r="I5" s="93" t="s">
        <v>35</v>
      </c>
      <c r="J5" s="93"/>
      <c r="K5" s="2"/>
    </row>
    <row r="6" s="87" customFormat="1" spans="1:11">
      <c r="A6" s="92">
        <v>4</v>
      </c>
      <c r="B6" s="93" t="s">
        <v>2</v>
      </c>
      <c r="C6" s="93" t="s">
        <v>30</v>
      </c>
      <c r="D6" s="95">
        <v>45709</v>
      </c>
      <c r="E6" s="94" t="s">
        <v>36</v>
      </c>
      <c r="F6" s="96">
        <v>0.0104166666666667</v>
      </c>
      <c r="G6" s="96">
        <v>0.938194444444444</v>
      </c>
      <c r="H6" s="93"/>
      <c r="I6" s="93"/>
      <c r="J6" s="93"/>
      <c r="K6" s="2"/>
    </row>
    <row r="7" s="87" customFormat="1" spans="1:11">
      <c r="A7" s="92">
        <v>5</v>
      </c>
      <c r="B7" s="93" t="s">
        <v>2</v>
      </c>
      <c r="C7" s="93" t="s">
        <v>30</v>
      </c>
      <c r="D7" s="95">
        <v>45709</v>
      </c>
      <c r="E7" s="94" t="s">
        <v>37</v>
      </c>
      <c r="F7" s="93"/>
      <c r="G7" s="96">
        <v>0.938194444444444</v>
      </c>
      <c r="H7" s="93" t="s">
        <v>38</v>
      </c>
      <c r="I7" s="93"/>
      <c r="J7" s="93"/>
      <c r="K7" s="2"/>
    </row>
    <row r="8" s="87" customFormat="1" ht="27" customHeight="1" spans="1:11">
      <c r="A8" s="90" t="s">
        <v>39</v>
      </c>
      <c r="B8" s="91"/>
      <c r="C8" s="91"/>
      <c r="D8" s="91"/>
      <c r="E8" s="91"/>
      <c r="F8" s="91"/>
      <c r="G8" s="91"/>
      <c r="H8" s="91"/>
      <c r="I8" s="91"/>
      <c r="J8" s="106"/>
      <c r="K8" s="2"/>
    </row>
    <row r="9" s="87" customFormat="1" spans="1:11">
      <c r="A9" s="92"/>
      <c r="B9" s="93"/>
      <c r="C9" s="93" t="s">
        <v>23</v>
      </c>
      <c r="D9" s="93" t="s">
        <v>24</v>
      </c>
      <c r="E9" s="94" t="s">
        <v>25</v>
      </c>
      <c r="F9" s="93" t="s">
        <v>26</v>
      </c>
      <c r="G9" s="93" t="s">
        <v>27</v>
      </c>
      <c r="H9" s="93" t="s">
        <v>28</v>
      </c>
      <c r="I9" s="93" t="s">
        <v>9</v>
      </c>
      <c r="J9" s="93" t="s">
        <v>29</v>
      </c>
      <c r="K9" s="2"/>
    </row>
    <row r="10" s="87" customFormat="1" spans="1:11">
      <c r="A10" s="92">
        <v>1</v>
      </c>
      <c r="B10" s="93" t="s">
        <v>2</v>
      </c>
      <c r="C10" s="93" t="s">
        <v>40</v>
      </c>
      <c r="D10" s="95">
        <v>45710</v>
      </c>
      <c r="E10" s="94" t="s">
        <v>41</v>
      </c>
      <c r="F10" s="96">
        <v>0.0208333333333333</v>
      </c>
      <c r="G10" s="96">
        <v>0.347222222222222</v>
      </c>
      <c r="H10" s="93"/>
      <c r="I10" s="93"/>
      <c r="J10" s="93"/>
      <c r="K10" s="2"/>
    </row>
    <row r="11" s="87" customFormat="1" spans="1:11">
      <c r="A11" s="92">
        <v>2</v>
      </c>
      <c r="B11" s="93" t="s">
        <v>2</v>
      </c>
      <c r="C11" s="93" t="s">
        <v>40</v>
      </c>
      <c r="D11" s="95">
        <v>45710</v>
      </c>
      <c r="E11" s="94" t="s">
        <v>42</v>
      </c>
      <c r="F11" s="96">
        <v>0.00694444444444444</v>
      </c>
      <c r="G11" s="96">
        <f t="shared" ref="G11:G17" si="0">G10+F10</f>
        <v>0.368055555555555</v>
      </c>
      <c r="H11" s="93"/>
      <c r="I11" s="93"/>
      <c r="J11" s="93"/>
      <c r="K11" s="2"/>
    </row>
    <row r="12" s="87" customFormat="1" spans="1:11">
      <c r="A12" s="92">
        <v>3</v>
      </c>
      <c r="B12" s="93" t="s">
        <v>2</v>
      </c>
      <c r="C12" s="93" t="s">
        <v>40</v>
      </c>
      <c r="D12" s="95">
        <v>45710</v>
      </c>
      <c r="E12" s="94" t="s">
        <v>43</v>
      </c>
      <c r="F12" s="96">
        <v>0.0416666666666667</v>
      </c>
      <c r="G12" s="96">
        <f t="shared" si="0"/>
        <v>0.375</v>
      </c>
      <c r="H12" s="93"/>
      <c r="I12" s="93"/>
      <c r="J12" s="93"/>
      <c r="K12" s="2"/>
    </row>
    <row r="13" s="87" customFormat="1" spans="1:11">
      <c r="A13" s="92">
        <v>4</v>
      </c>
      <c r="B13" s="93" t="s">
        <v>2</v>
      </c>
      <c r="C13" s="93" t="s">
        <v>40</v>
      </c>
      <c r="D13" s="95">
        <v>45710</v>
      </c>
      <c r="E13" s="94" t="s">
        <v>44</v>
      </c>
      <c r="F13" s="96">
        <v>0.104166666666667</v>
      </c>
      <c r="G13" s="96">
        <f t="shared" si="0"/>
        <v>0.416666666666666</v>
      </c>
      <c r="H13" s="93"/>
      <c r="I13" s="93"/>
      <c r="J13" s="93"/>
      <c r="K13" s="2"/>
    </row>
    <row r="14" s="87" customFormat="1" spans="1:11">
      <c r="A14" s="92">
        <v>5</v>
      </c>
      <c r="B14" s="93" t="s">
        <v>2</v>
      </c>
      <c r="C14" s="93" t="s">
        <v>40</v>
      </c>
      <c r="D14" s="95">
        <v>45710</v>
      </c>
      <c r="E14" s="94" t="s">
        <v>45</v>
      </c>
      <c r="F14" s="96">
        <v>0.0416666666666667</v>
      </c>
      <c r="G14" s="96">
        <f t="shared" si="0"/>
        <v>0.520833333333333</v>
      </c>
      <c r="H14" s="93"/>
      <c r="I14" s="93"/>
      <c r="J14" s="93"/>
      <c r="K14" s="2"/>
    </row>
    <row r="15" s="87" customFormat="1" spans="1:11">
      <c r="A15" s="92">
        <v>6</v>
      </c>
      <c r="B15" s="93" t="s">
        <v>2</v>
      </c>
      <c r="C15" s="93" t="s">
        <v>40</v>
      </c>
      <c r="D15" s="95">
        <v>45710</v>
      </c>
      <c r="E15" s="94" t="s">
        <v>46</v>
      </c>
      <c r="F15" s="96">
        <v>0.0625</v>
      </c>
      <c r="G15" s="96">
        <f t="shared" si="0"/>
        <v>0.5625</v>
      </c>
      <c r="H15" s="93"/>
      <c r="I15" s="93"/>
      <c r="J15" s="93"/>
      <c r="K15" s="2"/>
    </row>
    <row r="16" s="87" customFormat="1" spans="1:11">
      <c r="A16" s="92">
        <v>7</v>
      </c>
      <c r="B16" s="93" t="s">
        <v>2</v>
      </c>
      <c r="C16" s="93" t="s">
        <v>40</v>
      </c>
      <c r="D16" s="95">
        <v>45710</v>
      </c>
      <c r="E16" s="94" t="s">
        <v>47</v>
      </c>
      <c r="F16" s="96">
        <v>0.0555555555555556</v>
      </c>
      <c r="G16" s="96">
        <f t="shared" si="0"/>
        <v>0.625</v>
      </c>
      <c r="H16" s="93"/>
      <c r="I16" s="93"/>
      <c r="J16" s="93"/>
      <c r="K16" s="2"/>
    </row>
    <row r="17" s="87" customFormat="1" spans="1:11">
      <c r="A17" s="92">
        <v>8</v>
      </c>
      <c r="B17" s="93" t="s">
        <v>2</v>
      </c>
      <c r="C17" s="93" t="s">
        <v>40</v>
      </c>
      <c r="D17" s="95">
        <v>45710</v>
      </c>
      <c r="E17" s="94" t="s">
        <v>48</v>
      </c>
      <c r="F17" s="93"/>
      <c r="G17" s="96">
        <f t="shared" si="0"/>
        <v>0.680555555555556</v>
      </c>
      <c r="H17" s="93"/>
      <c r="I17" s="93"/>
      <c r="J17" s="93"/>
      <c r="K17" s="2"/>
    </row>
    <row r="18" s="87" customFormat="1" ht="27" customHeight="1" spans="1:11">
      <c r="A18" s="90" t="s">
        <v>49</v>
      </c>
      <c r="B18" s="91"/>
      <c r="C18" s="91"/>
      <c r="D18" s="91"/>
      <c r="E18" s="91"/>
      <c r="F18" s="91"/>
      <c r="G18" s="91"/>
      <c r="H18" s="91"/>
      <c r="I18" s="91"/>
      <c r="J18" s="106"/>
      <c r="K18" s="2"/>
    </row>
    <row r="19" s="87" customFormat="1" spans="1:11">
      <c r="A19" s="92">
        <v>1</v>
      </c>
      <c r="B19" s="93" t="s">
        <v>50</v>
      </c>
      <c r="C19" s="93" t="s">
        <v>23</v>
      </c>
      <c r="D19" s="93" t="s">
        <v>24</v>
      </c>
      <c r="E19" s="94" t="s">
        <v>25</v>
      </c>
      <c r="F19" s="93" t="s">
        <v>26</v>
      </c>
      <c r="G19" s="93" t="s">
        <v>27</v>
      </c>
      <c r="H19" s="93" t="s">
        <v>28</v>
      </c>
      <c r="I19" s="93" t="s">
        <v>9</v>
      </c>
      <c r="J19" s="93" t="s">
        <v>29</v>
      </c>
      <c r="K19" s="2"/>
    </row>
    <row r="20" s="87" customFormat="1" spans="1:11">
      <c r="A20" s="92">
        <v>1</v>
      </c>
      <c r="B20" s="93" t="s">
        <v>51</v>
      </c>
      <c r="C20" s="93" t="s">
        <v>52</v>
      </c>
      <c r="D20" s="95">
        <v>45710</v>
      </c>
      <c r="E20" s="94" t="s">
        <v>53</v>
      </c>
      <c r="F20" s="93"/>
      <c r="G20" s="93"/>
      <c r="H20" s="93"/>
      <c r="I20" s="93"/>
      <c r="J20" s="93"/>
      <c r="K20" s="2"/>
    </row>
    <row r="21" s="87" customFormat="1" spans="1:11">
      <c r="A21" s="92">
        <v>2</v>
      </c>
      <c r="B21" s="93" t="s">
        <v>51</v>
      </c>
      <c r="C21" s="93" t="s">
        <v>54</v>
      </c>
      <c r="D21" s="95">
        <v>45710</v>
      </c>
      <c r="E21" s="94" t="s">
        <v>55</v>
      </c>
      <c r="F21" s="93"/>
      <c r="G21" s="93"/>
      <c r="H21" s="93"/>
      <c r="I21" s="93"/>
      <c r="J21" s="93"/>
      <c r="K21" s="2"/>
    </row>
    <row r="22" s="87" customFormat="1" spans="1:11">
      <c r="A22" s="92">
        <v>3</v>
      </c>
      <c r="B22" s="93" t="s">
        <v>51</v>
      </c>
      <c r="C22" s="97" t="s">
        <v>56</v>
      </c>
      <c r="D22" s="95">
        <v>45710</v>
      </c>
      <c r="E22" s="98" t="s">
        <v>57</v>
      </c>
      <c r="F22" s="93"/>
      <c r="G22" s="93"/>
      <c r="H22" s="93"/>
      <c r="I22" s="93"/>
      <c r="J22" s="93"/>
      <c r="K22" s="2"/>
    </row>
    <row r="23" s="87" customFormat="1" spans="1:11">
      <c r="A23" s="92">
        <v>4</v>
      </c>
      <c r="B23" s="93" t="s">
        <v>51</v>
      </c>
      <c r="C23" s="97" t="s">
        <v>56</v>
      </c>
      <c r="D23" s="95">
        <v>45710</v>
      </c>
      <c r="E23" s="99" t="s">
        <v>58</v>
      </c>
      <c r="F23" s="93"/>
      <c r="G23" s="93"/>
      <c r="H23" s="97" t="s">
        <v>59</v>
      </c>
      <c r="I23" s="93"/>
      <c r="J23" s="94"/>
      <c r="K23" s="2"/>
    </row>
    <row r="24" s="87" customFormat="1" spans="1:11">
      <c r="A24" s="92">
        <v>5</v>
      </c>
      <c r="B24" s="93" t="s">
        <v>51</v>
      </c>
      <c r="C24" s="97" t="s">
        <v>56</v>
      </c>
      <c r="D24" s="95">
        <v>45710</v>
      </c>
      <c r="E24" s="99" t="s">
        <v>60</v>
      </c>
      <c r="F24" s="93"/>
      <c r="G24" s="93"/>
      <c r="H24" s="97" t="s">
        <v>59</v>
      </c>
      <c r="I24" s="93"/>
      <c r="J24" s="94"/>
      <c r="K24" s="2"/>
    </row>
    <row r="25" s="87" customFormat="1" spans="1:11">
      <c r="A25" s="92">
        <v>6</v>
      </c>
      <c r="B25" s="97" t="s">
        <v>51</v>
      </c>
      <c r="C25" s="97" t="s">
        <v>56</v>
      </c>
      <c r="D25" s="95">
        <v>45710</v>
      </c>
      <c r="E25" s="99" t="s">
        <v>61</v>
      </c>
      <c r="F25" s="97"/>
      <c r="G25" s="97"/>
      <c r="H25" s="97"/>
      <c r="I25" s="97"/>
      <c r="J25" s="99"/>
      <c r="K25" s="2"/>
    </row>
    <row r="26" s="87" customFormat="1" outlineLevel="1" spans="1:11">
      <c r="A26" s="92">
        <v>7</v>
      </c>
      <c r="B26" s="97" t="s">
        <v>51</v>
      </c>
      <c r="C26" s="97" t="s">
        <v>56</v>
      </c>
      <c r="D26" s="95">
        <v>45710</v>
      </c>
      <c r="E26" s="100" t="s">
        <v>62</v>
      </c>
      <c r="F26" s="97"/>
      <c r="G26" s="97"/>
      <c r="H26" s="97"/>
      <c r="I26" s="97"/>
      <c r="J26" s="99"/>
      <c r="K26" s="2"/>
    </row>
    <row r="27" s="87" customFormat="1" outlineLevel="1" spans="1:11">
      <c r="A27" s="92">
        <v>8</v>
      </c>
      <c r="B27" s="97" t="s">
        <v>51</v>
      </c>
      <c r="C27" s="97" t="s">
        <v>56</v>
      </c>
      <c r="D27" s="95">
        <v>45710</v>
      </c>
      <c r="E27" s="98" t="s">
        <v>63</v>
      </c>
      <c r="F27" s="97"/>
      <c r="G27" s="97"/>
      <c r="H27" s="97"/>
      <c r="I27" s="97"/>
      <c r="J27" s="99"/>
      <c r="K27" s="2"/>
    </row>
    <row r="28" s="87" customFormat="1" outlineLevel="1" spans="1:11">
      <c r="A28" s="92">
        <v>9</v>
      </c>
      <c r="B28" s="97" t="s">
        <v>51</v>
      </c>
      <c r="C28" s="97" t="s">
        <v>56</v>
      </c>
      <c r="D28" s="95">
        <v>45710</v>
      </c>
      <c r="E28" s="99" t="s">
        <v>64</v>
      </c>
      <c r="F28" s="97"/>
      <c r="G28" s="97"/>
      <c r="H28" s="97"/>
      <c r="I28" s="97"/>
      <c r="J28" s="99"/>
      <c r="K28" s="2"/>
    </row>
    <row r="29" s="87" customFormat="1" ht="28.5" outlineLevel="1" spans="1:11">
      <c r="A29" s="92">
        <v>10</v>
      </c>
      <c r="B29" s="97" t="s">
        <v>51</v>
      </c>
      <c r="C29" s="97" t="s">
        <v>56</v>
      </c>
      <c r="D29" s="95">
        <v>45710</v>
      </c>
      <c r="E29" s="99" t="s">
        <v>65</v>
      </c>
      <c r="F29" s="97"/>
      <c r="G29" s="97"/>
      <c r="H29" s="97"/>
      <c r="I29" s="97"/>
      <c r="J29" s="99"/>
      <c r="K29" s="2"/>
    </row>
    <row r="30" s="87" customFormat="1" outlineLevel="1" spans="1:11">
      <c r="A30" s="92">
        <v>11</v>
      </c>
      <c r="B30" s="97" t="s">
        <v>51</v>
      </c>
      <c r="C30" s="97" t="s">
        <v>56</v>
      </c>
      <c r="D30" s="95">
        <v>45710</v>
      </c>
      <c r="E30" s="99" t="s">
        <v>66</v>
      </c>
      <c r="F30" s="97"/>
      <c r="G30" s="97"/>
      <c r="H30" s="97"/>
      <c r="I30" s="97"/>
      <c r="J30" s="99"/>
      <c r="K30" s="2"/>
    </row>
    <row r="31" s="87" customFormat="1" outlineLevel="1" spans="1:11">
      <c r="A31" s="92">
        <v>12</v>
      </c>
      <c r="B31" s="97" t="s">
        <v>51</v>
      </c>
      <c r="C31" s="97" t="s">
        <v>56</v>
      </c>
      <c r="D31" s="95">
        <v>45710</v>
      </c>
      <c r="E31" s="99" t="s">
        <v>67</v>
      </c>
      <c r="F31" s="97"/>
      <c r="G31" s="97"/>
      <c r="H31" s="97"/>
      <c r="I31" s="97"/>
      <c r="J31" s="99"/>
      <c r="K31" s="2"/>
    </row>
    <row r="32" s="87" customFormat="1" outlineLevel="1" spans="1:11">
      <c r="A32" s="92">
        <v>13</v>
      </c>
      <c r="B32" s="97" t="s">
        <v>51</v>
      </c>
      <c r="C32" s="97" t="s">
        <v>56</v>
      </c>
      <c r="D32" s="95">
        <v>45710</v>
      </c>
      <c r="E32" s="99" t="s">
        <v>68</v>
      </c>
      <c r="F32" s="97"/>
      <c r="G32" s="97"/>
      <c r="H32" s="97"/>
      <c r="I32" s="97"/>
      <c r="J32" s="97"/>
      <c r="K32" s="2"/>
    </row>
    <row r="33" s="87" customFormat="1" outlineLevel="1" spans="1:11">
      <c r="A33" s="92">
        <v>14</v>
      </c>
      <c r="B33" s="97" t="s">
        <v>51</v>
      </c>
      <c r="C33" s="97" t="s">
        <v>56</v>
      </c>
      <c r="D33" s="95">
        <v>45710</v>
      </c>
      <c r="E33" s="99" t="s">
        <v>69</v>
      </c>
      <c r="F33" s="97"/>
      <c r="G33" s="97"/>
      <c r="H33" s="97"/>
      <c r="I33" s="97"/>
      <c r="J33" s="99"/>
      <c r="K33" s="2"/>
    </row>
    <row r="34" s="87" customFormat="1" outlineLevel="1" spans="1:11">
      <c r="A34" s="92">
        <v>15</v>
      </c>
      <c r="B34" s="97" t="s">
        <v>51</v>
      </c>
      <c r="C34" s="97" t="s">
        <v>70</v>
      </c>
      <c r="D34" s="95">
        <v>45710</v>
      </c>
      <c r="E34" s="100" t="s">
        <v>71</v>
      </c>
      <c r="F34" s="97"/>
      <c r="G34" s="97"/>
      <c r="H34" s="97"/>
      <c r="I34" s="97"/>
      <c r="J34" s="99"/>
      <c r="K34" s="2"/>
    </row>
    <row r="35" s="87" customFormat="1" outlineLevel="1" spans="1:11">
      <c r="A35" s="92">
        <v>16</v>
      </c>
      <c r="B35" s="93" t="s">
        <v>51</v>
      </c>
      <c r="C35" s="93" t="s">
        <v>72</v>
      </c>
      <c r="D35" s="95">
        <v>45710</v>
      </c>
      <c r="E35" s="94" t="s">
        <v>73</v>
      </c>
      <c r="F35" s="96">
        <v>0.0208333333333333</v>
      </c>
      <c r="G35" s="96">
        <v>0.708333333333333</v>
      </c>
      <c r="H35" s="94"/>
      <c r="I35" s="93" t="s">
        <v>74</v>
      </c>
      <c r="J35" s="94"/>
      <c r="K35" s="2"/>
    </row>
    <row r="36" s="87" customFormat="1" spans="1:11">
      <c r="A36" s="92">
        <v>17</v>
      </c>
      <c r="B36" s="93" t="s">
        <v>51</v>
      </c>
      <c r="C36" s="93" t="s">
        <v>75</v>
      </c>
      <c r="D36" s="95">
        <v>45710</v>
      </c>
      <c r="E36" s="101">
        <v>45710</v>
      </c>
      <c r="F36" s="93"/>
      <c r="G36" s="96">
        <f t="shared" ref="G36:G63" si="1">F35+G35</f>
        <v>0.729166666666666</v>
      </c>
      <c r="H36" s="93"/>
      <c r="I36" s="93"/>
      <c r="J36" s="93"/>
      <c r="K36" s="2"/>
    </row>
    <row r="37" s="87" customFormat="1" spans="1:11">
      <c r="A37" s="92">
        <v>18</v>
      </c>
      <c r="B37" s="93" t="s">
        <v>51</v>
      </c>
      <c r="C37" s="93" t="s">
        <v>76</v>
      </c>
      <c r="D37" s="95">
        <v>45710</v>
      </c>
      <c r="E37" s="102" t="s">
        <v>77</v>
      </c>
      <c r="F37" s="96">
        <v>0.00347222222222222</v>
      </c>
      <c r="G37" s="96">
        <f t="shared" si="1"/>
        <v>0.729166666666666</v>
      </c>
      <c r="H37" s="93"/>
      <c r="I37" s="93"/>
      <c r="J37" s="93"/>
      <c r="K37" s="2"/>
    </row>
    <row r="38" s="87" customFormat="1" spans="1:11">
      <c r="A38" s="92">
        <v>19</v>
      </c>
      <c r="B38" s="93" t="s">
        <v>51</v>
      </c>
      <c r="C38" s="93" t="s">
        <v>78</v>
      </c>
      <c r="D38" s="95">
        <v>45710</v>
      </c>
      <c r="E38" s="99" t="s">
        <v>79</v>
      </c>
      <c r="F38" s="96">
        <v>0.00277777777777778</v>
      </c>
      <c r="G38" s="96">
        <f t="shared" si="1"/>
        <v>0.732638888888889</v>
      </c>
      <c r="H38" s="93"/>
      <c r="I38" s="93"/>
      <c r="J38" s="93"/>
      <c r="K38" s="2"/>
    </row>
    <row r="39" s="87" customFormat="1" spans="1:11">
      <c r="A39" s="92">
        <v>20</v>
      </c>
      <c r="B39" s="93" t="s">
        <v>51</v>
      </c>
      <c r="C39" s="93" t="s">
        <v>50</v>
      </c>
      <c r="D39" s="95">
        <v>45710</v>
      </c>
      <c r="E39" s="103" t="s">
        <v>80</v>
      </c>
      <c r="F39" s="96">
        <v>0.00138888888888889</v>
      </c>
      <c r="G39" s="96">
        <f t="shared" si="1"/>
        <v>0.735416666666666</v>
      </c>
      <c r="H39" s="93"/>
      <c r="I39" s="93" t="s">
        <v>81</v>
      </c>
      <c r="J39" s="93"/>
      <c r="K39" s="2"/>
    </row>
    <row r="40" s="87" customFormat="1" spans="1:11">
      <c r="A40" s="92">
        <v>21</v>
      </c>
      <c r="B40" s="93" t="s">
        <v>51</v>
      </c>
      <c r="C40" s="93" t="s">
        <v>82</v>
      </c>
      <c r="D40" s="95">
        <v>45710</v>
      </c>
      <c r="E40" s="104" t="s">
        <v>83</v>
      </c>
      <c r="F40" s="96">
        <v>0.00347222222222222</v>
      </c>
      <c r="G40" s="96">
        <f t="shared" si="1"/>
        <v>0.736805555555555</v>
      </c>
      <c r="H40" s="93"/>
      <c r="I40" s="93" t="s">
        <v>84</v>
      </c>
      <c r="J40" s="93"/>
      <c r="K40" s="2"/>
    </row>
    <row r="41" s="87" customFormat="1" spans="1:11">
      <c r="A41" s="92">
        <v>22</v>
      </c>
      <c r="B41" s="93" t="s">
        <v>51</v>
      </c>
      <c r="C41" s="93" t="s">
        <v>78</v>
      </c>
      <c r="D41" s="95">
        <v>45710</v>
      </c>
      <c r="E41" s="99" t="s">
        <v>85</v>
      </c>
      <c r="F41" s="96">
        <v>0.00208333333333333</v>
      </c>
      <c r="G41" s="96">
        <f t="shared" si="1"/>
        <v>0.740277777777777</v>
      </c>
      <c r="H41" s="93"/>
      <c r="I41" s="93"/>
      <c r="J41" s="93"/>
      <c r="K41" s="2"/>
    </row>
    <row r="42" s="87" customFormat="1" spans="1:11">
      <c r="A42" s="92">
        <v>23</v>
      </c>
      <c r="B42" s="93" t="s">
        <v>51</v>
      </c>
      <c r="C42" s="93" t="s">
        <v>86</v>
      </c>
      <c r="D42" s="95">
        <v>45710</v>
      </c>
      <c r="E42" s="99" t="s">
        <v>87</v>
      </c>
      <c r="F42" s="96">
        <v>0.00694444444444444</v>
      </c>
      <c r="G42" s="96">
        <f t="shared" si="1"/>
        <v>0.742361111111111</v>
      </c>
      <c r="H42" s="93"/>
      <c r="I42" s="93" t="s">
        <v>88</v>
      </c>
      <c r="J42" s="93"/>
      <c r="K42" s="2"/>
    </row>
    <row r="43" s="87" customFormat="1" spans="1:11">
      <c r="A43" s="92">
        <v>24</v>
      </c>
      <c r="B43" s="93" t="s">
        <v>51</v>
      </c>
      <c r="C43" s="93" t="s">
        <v>89</v>
      </c>
      <c r="D43" s="95">
        <v>45710</v>
      </c>
      <c r="E43" s="105" t="s">
        <v>90</v>
      </c>
      <c r="F43" s="96">
        <v>0.00347222222222222</v>
      </c>
      <c r="G43" s="96">
        <f t="shared" si="1"/>
        <v>0.749305555555555</v>
      </c>
      <c r="H43" s="93"/>
      <c r="I43" s="93"/>
      <c r="J43" s="93"/>
      <c r="K43" s="2"/>
    </row>
    <row r="44" s="87" customFormat="1" spans="1:11">
      <c r="A44" s="92">
        <v>25</v>
      </c>
      <c r="B44" s="93" t="s">
        <v>51</v>
      </c>
      <c r="C44" s="93" t="s">
        <v>78</v>
      </c>
      <c r="D44" s="95">
        <v>45710</v>
      </c>
      <c r="E44" s="99" t="s">
        <v>91</v>
      </c>
      <c r="F44" s="96">
        <v>0.00208333333333333</v>
      </c>
      <c r="G44" s="96">
        <f t="shared" si="1"/>
        <v>0.752777777777777</v>
      </c>
      <c r="H44" s="93"/>
      <c r="I44" s="93"/>
      <c r="J44" s="93"/>
      <c r="K44" s="2"/>
    </row>
    <row r="45" s="87" customFormat="1" spans="1:11">
      <c r="A45" s="92">
        <v>26</v>
      </c>
      <c r="B45" s="93" t="s">
        <v>51</v>
      </c>
      <c r="C45" s="93" t="s">
        <v>78</v>
      </c>
      <c r="D45" s="95">
        <v>45710</v>
      </c>
      <c r="E45" s="99" t="s">
        <v>92</v>
      </c>
      <c r="F45" s="96">
        <v>0.00694444444444444</v>
      </c>
      <c r="G45" s="96">
        <f t="shared" si="1"/>
        <v>0.754861111111111</v>
      </c>
      <c r="H45" s="93"/>
      <c r="I45" s="93"/>
      <c r="J45" s="93"/>
      <c r="K45" s="2"/>
    </row>
    <row r="46" s="87" customFormat="1" spans="1:11">
      <c r="A46" s="92">
        <v>27</v>
      </c>
      <c r="B46" s="93" t="s">
        <v>51</v>
      </c>
      <c r="C46" s="93" t="s">
        <v>89</v>
      </c>
      <c r="D46" s="95">
        <v>45710</v>
      </c>
      <c r="E46" s="105" t="s">
        <v>93</v>
      </c>
      <c r="F46" s="96">
        <v>0.00347222222222222</v>
      </c>
      <c r="G46" s="96">
        <f t="shared" si="1"/>
        <v>0.761805555555555</v>
      </c>
      <c r="H46" s="93"/>
      <c r="I46" s="93"/>
      <c r="J46" s="93"/>
      <c r="K46" s="2"/>
    </row>
    <row r="47" s="87" customFormat="1" spans="1:11">
      <c r="A47" s="92">
        <v>28</v>
      </c>
      <c r="B47" s="93" t="s">
        <v>51</v>
      </c>
      <c r="C47" s="93" t="s">
        <v>78</v>
      </c>
      <c r="D47" s="95">
        <v>45710</v>
      </c>
      <c r="E47" s="99" t="s">
        <v>94</v>
      </c>
      <c r="F47" s="96">
        <v>0.0104166666666667</v>
      </c>
      <c r="G47" s="96">
        <f t="shared" si="1"/>
        <v>0.765277777777777</v>
      </c>
      <c r="H47" s="93"/>
      <c r="I47" s="93"/>
      <c r="J47" s="93"/>
      <c r="K47" s="2"/>
    </row>
    <row r="48" s="87" customFormat="1" spans="1:11">
      <c r="A48" s="92">
        <v>29</v>
      </c>
      <c r="B48" s="93" t="s">
        <v>51</v>
      </c>
      <c r="C48" s="93" t="s">
        <v>86</v>
      </c>
      <c r="D48" s="95">
        <v>45710</v>
      </c>
      <c r="E48" s="99" t="s">
        <v>95</v>
      </c>
      <c r="F48" s="96">
        <v>0.00694444444444444</v>
      </c>
      <c r="G48" s="96">
        <f t="shared" si="1"/>
        <v>0.775694444444444</v>
      </c>
      <c r="H48" s="93"/>
      <c r="I48" s="93" t="s">
        <v>96</v>
      </c>
      <c r="J48" s="93"/>
      <c r="K48" s="2"/>
    </row>
    <row r="49" s="87" customFormat="1" spans="1:11">
      <c r="A49" s="92">
        <v>30</v>
      </c>
      <c r="B49" s="93" t="s">
        <v>51</v>
      </c>
      <c r="C49" s="93" t="s">
        <v>89</v>
      </c>
      <c r="D49" s="95">
        <v>45710</v>
      </c>
      <c r="E49" s="105" t="s">
        <v>97</v>
      </c>
      <c r="F49" s="96">
        <v>0.00347222222222222</v>
      </c>
      <c r="G49" s="96">
        <f t="shared" si="1"/>
        <v>0.782638888888888</v>
      </c>
      <c r="H49" s="93"/>
      <c r="I49" s="93" t="s">
        <v>98</v>
      </c>
      <c r="J49" s="93"/>
      <c r="K49" s="2"/>
    </row>
    <row r="50" s="87" customFormat="1" spans="1:11">
      <c r="A50" s="92">
        <v>31</v>
      </c>
      <c r="B50" s="93" t="s">
        <v>51</v>
      </c>
      <c r="C50" s="93" t="s">
        <v>78</v>
      </c>
      <c r="D50" s="95">
        <v>45710</v>
      </c>
      <c r="E50" s="99" t="s">
        <v>99</v>
      </c>
      <c r="F50" s="96">
        <v>0.00277777777777778</v>
      </c>
      <c r="G50" s="96">
        <f t="shared" si="1"/>
        <v>0.786111111111111</v>
      </c>
      <c r="H50" s="93"/>
      <c r="I50" s="93"/>
      <c r="J50" s="93"/>
      <c r="K50" s="2"/>
    </row>
    <row r="51" s="87" customFormat="1" spans="1:11">
      <c r="A51" s="92">
        <v>32</v>
      </c>
      <c r="B51" s="93" t="s">
        <v>51</v>
      </c>
      <c r="C51" s="93" t="s">
        <v>78</v>
      </c>
      <c r="D51" s="95">
        <v>45710</v>
      </c>
      <c r="E51" s="99" t="s">
        <v>100</v>
      </c>
      <c r="F51" s="96">
        <v>0.00277777777777778</v>
      </c>
      <c r="G51" s="96">
        <f t="shared" si="1"/>
        <v>0.788888888888888</v>
      </c>
      <c r="H51" s="93"/>
      <c r="I51" s="93"/>
      <c r="J51" s="93"/>
      <c r="K51" s="2"/>
    </row>
    <row r="52" s="87" customFormat="1" spans="1:11">
      <c r="A52" s="92">
        <v>33</v>
      </c>
      <c r="B52" s="93" t="s">
        <v>51</v>
      </c>
      <c r="C52" s="93" t="s">
        <v>89</v>
      </c>
      <c r="D52" s="95">
        <v>45710</v>
      </c>
      <c r="E52" s="105" t="s">
        <v>101</v>
      </c>
      <c r="F52" s="96">
        <v>0.00347222222222222</v>
      </c>
      <c r="G52" s="96">
        <f t="shared" si="1"/>
        <v>0.791666666666666</v>
      </c>
      <c r="H52" s="93"/>
      <c r="I52" s="93" t="s">
        <v>102</v>
      </c>
      <c r="J52" s="93"/>
      <c r="K52" s="2"/>
    </row>
    <row r="53" s="87" customFormat="1" spans="1:11">
      <c r="A53" s="92">
        <v>34</v>
      </c>
      <c r="B53" s="93" t="s">
        <v>51</v>
      </c>
      <c r="C53" s="93" t="s">
        <v>78</v>
      </c>
      <c r="D53" s="95">
        <v>45710</v>
      </c>
      <c r="E53" s="99" t="s">
        <v>103</v>
      </c>
      <c r="F53" s="96">
        <v>0.00555555555555556</v>
      </c>
      <c r="G53" s="96">
        <f t="shared" si="1"/>
        <v>0.795138888888888</v>
      </c>
      <c r="H53" s="93"/>
      <c r="I53" s="93"/>
      <c r="J53" s="93"/>
      <c r="K53" s="2"/>
    </row>
    <row r="54" s="87" customFormat="1" spans="1:11">
      <c r="A54" s="92">
        <v>35</v>
      </c>
      <c r="B54" s="93" t="s">
        <v>51</v>
      </c>
      <c r="C54" s="93" t="s">
        <v>78</v>
      </c>
      <c r="D54" s="95">
        <v>45710</v>
      </c>
      <c r="E54" s="93" t="s">
        <v>104</v>
      </c>
      <c r="F54" s="96">
        <v>0.00347222222222222</v>
      </c>
      <c r="G54" s="96">
        <f t="shared" si="1"/>
        <v>0.800694444444444</v>
      </c>
      <c r="H54" s="93"/>
      <c r="I54" s="93"/>
      <c r="J54" s="93"/>
      <c r="K54" s="2"/>
    </row>
    <row r="55" s="87" customFormat="1" spans="1:11">
      <c r="A55" s="92">
        <v>36</v>
      </c>
      <c r="B55" s="93" t="s">
        <v>51</v>
      </c>
      <c r="C55" s="93" t="s">
        <v>105</v>
      </c>
      <c r="D55" s="95">
        <v>45710</v>
      </c>
      <c r="E55" s="99" t="s">
        <v>106</v>
      </c>
      <c r="F55" s="96">
        <v>0.00347222222222222</v>
      </c>
      <c r="G55" s="96">
        <f t="shared" si="1"/>
        <v>0.804166666666666</v>
      </c>
      <c r="H55" s="93"/>
      <c r="I55" s="93"/>
      <c r="J55" s="93"/>
      <c r="K55" s="2"/>
    </row>
    <row r="56" s="87" customFormat="1" spans="1:11">
      <c r="A56" s="92">
        <v>37</v>
      </c>
      <c r="B56" s="93" t="s">
        <v>51</v>
      </c>
      <c r="C56" s="93" t="s">
        <v>89</v>
      </c>
      <c r="D56" s="95">
        <v>45710</v>
      </c>
      <c r="E56" s="105" t="s">
        <v>107</v>
      </c>
      <c r="F56" s="96">
        <v>0.00347222222222222</v>
      </c>
      <c r="G56" s="96">
        <f t="shared" si="1"/>
        <v>0.807638888888888</v>
      </c>
      <c r="H56" s="93"/>
      <c r="I56" s="93" t="s">
        <v>108</v>
      </c>
      <c r="J56" s="93"/>
      <c r="K56" s="2"/>
    </row>
    <row r="57" s="87" customFormat="1" spans="1:11">
      <c r="A57" s="92">
        <v>38</v>
      </c>
      <c r="B57" s="93" t="s">
        <v>51</v>
      </c>
      <c r="C57" s="93" t="s">
        <v>109</v>
      </c>
      <c r="D57" s="95">
        <v>45710</v>
      </c>
      <c r="E57" s="103" t="s">
        <v>110</v>
      </c>
      <c r="F57" s="96">
        <v>0.00138888888888889</v>
      </c>
      <c r="G57" s="96">
        <f t="shared" si="1"/>
        <v>0.811111111111111</v>
      </c>
      <c r="H57" s="93"/>
      <c r="I57" s="93" t="s">
        <v>111</v>
      </c>
      <c r="J57" s="93"/>
      <c r="K57" s="2"/>
    </row>
    <row r="58" s="87" customFormat="1" spans="1:11">
      <c r="A58" s="92">
        <v>39</v>
      </c>
      <c r="B58" s="93" t="s">
        <v>51</v>
      </c>
      <c r="C58" s="93" t="s">
        <v>109</v>
      </c>
      <c r="D58" s="95">
        <v>45710</v>
      </c>
      <c r="E58" s="103" t="s">
        <v>112</v>
      </c>
      <c r="F58" s="96">
        <v>0.000694444444444444</v>
      </c>
      <c r="G58" s="96">
        <f t="shared" si="1"/>
        <v>0.812499999999999</v>
      </c>
      <c r="H58" s="93"/>
      <c r="I58" s="93" t="s">
        <v>113</v>
      </c>
      <c r="J58" s="93"/>
      <c r="K58" s="2"/>
    </row>
    <row r="59" s="87" customFormat="1" spans="1:11">
      <c r="A59" s="92">
        <v>40</v>
      </c>
      <c r="B59" s="93" t="s">
        <v>51</v>
      </c>
      <c r="C59" s="93" t="s">
        <v>114</v>
      </c>
      <c r="D59" s="95">
        <v>45710</v>
      </c>
      <c r="E59" s="103" t="s">
        <v>115</v>
      </c>
      <c r="F59" s="96">
        <v>0.0208333333333333</v>
      </c>
      <c r="G59" s="96">
        <f t="shared" si="1"/>
        <v>0.813194444444444</v>
      </c>
      <c r="H59" s="93"/>
      <c r="I59" s="93" t="s">
        <v>116</v>
      </c>
      <c r="J59" s="93"/>
      <c r="K59" s="2"/>
    </row>
    <row r="60" s="87" customFormat="1" spans="1:11">
      <c r="A60" s="92">
        <v>41</v>
      </c>
      <c r="B60" s="93" t="s">
        <v>51</v>
      </c>
      <c r="C60" s="93" t="s">
        <v>117</v>
      </c>
      <c r="D60" s="95">
        <v>45710</v>
      </c>
      <c r="E60" s="103" t="s">
        <v>118</v>
      </c>
      <c r="F60" s="96">
        <v>0</v>
      </c>
      <c r="G60" s="96">
        <f t="shared" si="1"/>
        <v>0.834027777777777</v>
      </c>
      <c r="H60" s="93"/>
      <c r="I60" s="93"/>
      <c r="J60" s="93"/>
      <c r="K60" s="2"/>
    </row>
    <row r="61" s="87" customFormat="1" spans="1:11">
      <c r="A61" s="92">
        <v>42</v>
      </c>
      <c r="B61" s="93" t="s">
        <v>51</v>
      </c>
      <c r="C61" s="93" t="s">
        <v>89</v>
      </c>
      <c r="D61" s="95">
        <v>45710</v>
      </c>
      <c r="E61" s="105" t="s">
        <v>119</v>
      </c>
      <c r="F61" s="96">
        <v>0.00347222222222222</v>
      </c>
      <c r="G61" s="96">
        <f t="shared" si="1"/>
        <v>0.834027777777777</v>
      </c>
      <c r="H61" s="93"/>
      <c r="I61" s="93" t="s">
        <v>120</v>
      </c>
      <c r="J61" s="93"/>
      <c r="K61" s="2"/>
    </row>
    <row r="62" s="87" customFormat="1" spans="1:11">
      <c r="A62" s="92">
        <v>43</v>
      </c>
      <c r="B62" s="93" t="s">
        <v>51</v>
      </c>
      <c r="C62" s="93" t="s">
        <v>117</v>
      </c>
      <c r="D62" s="95">
        <v>45710</v>
      </c>
      <c r="E62" s="105" t="s">
        <v>117</v>
      </c>
      <c r="F62" s="96">
        <v>0.0833333333333333</v>
      </c>
      <c r="G62" s="96">
        <f t="shared" si="1"/>
        <v>0.837499999999999</v>
      </c>
      <c r="H62" s="93"/>
      <c r="I62" s="93" t="s">
        <v>121</v>
      </c>
      <c r="J62" s="93"/>
      <c r="K62" s="2"/>
    </row>
    <row r="63" s="87" customFormat="1" outlineLevel="1" spans="1:11">
      <c r="A63" s="92">
        <v>44</v>
      </c>
      <c r="B63" s="93" t="s">
        <v>51</v>
      </c>
      <c r="C63" s="93" t="s">
        <v>117</v>
      </c>
      <c r="D63" s="95">
        <v>45710</v>
      </c>
      <c r="E63" s="103"/>
      <c r="F63" s="96"/>
      <c r="G63" s="96">
        <f t="shared" si="1"/>
        <v>0.920833333333333</v>
      </c>
      <c r="H63" s="93"/>
      <c r="I63" s="93"/>
      <c r="J63" s="99"/>
      <c r="K63" s="2"/>
    </row>
    <row r="64" s="87" customFormat="1" spans="1:11">
      <c r="A64" s="92">
        <v>45</v>
      </c>
      <c r="B64" s="93" t="s">
        <v>51</v>
      </c>
      <c r="C64" s="93" t="s">
        <v>122</v>
      </c>
      <c r="D64" s="95">
        <v>45710</v>
      </c>
      <c r="E64" s="103"/>
      <c r="F64" s="96"/>
      <c r="G64" s="96"/>
      <c r="H64" s="93"/>
      <c r="I64" s="93"/>
      <c r="J64" s="93"/>
      <c r="K64" s="2"/>
    </row>
    <row r="65" s="87" customFormat="1" ht="27" customHeight="1" spans="1:11">
      <c r="A65" s="92"/>
      <c r="B65" s="91"/>
      <c r="C65" s="91"/>
      <c r="D65" s="91"/>
      <c r="E65" s="91"/>
      <c r="F65" s="91"/>
      <c r="G65" s="91"/>
      <c r="H65" s="91"/>
      <c r="I65" s="91"/>
      <c r="J65" s="106"/>
      <c r="K65" s="2"/>
    </row>
    <row r="66" s="87" customFormat="1" spans="1:11">
      <c r="A66" s="92"/>
      <c r="B66" s="93"/>
      <c r="C66" s="93" t="s">
        <v>23</v>
      </c>
      <c r="D66" s="93" t="s">
        <v>24</v>
      </c>
      <c r="E66" s="94" t="s">
        <v>25</v>
      </c>
      <c r="F66" s="93" t="s">
        <v>26</v>
      </c>
      <c r="G66" s="93" t="s">
        <v>27</v>
      </c>
      <c r="H66" s="93" t="s">
        <v>28</v>
      </c>
      <c r="I66" s="93" t="s">
        <v>9</v>
      </c>
      <c r="J66" s="93" t="s">
        <v>29</v>
      </c>
      <c r="K66" s="2"/>
    </row>
    <row r="67" s="87" customFormat="1" spans="1:11">
      <c r="A67" s="92">
        <v>1</v>
      </c>
      <c r="B67" s="93" t="s">
        <v>2</v>
      </c>
      <c r="C67" s="93" t="s">
        <v>123</v>
      </c>
      <c r="D67" s="95">
        <v>45711</v>
      </c>
      <c r="E67" s="94" t="s">
        <v>124</v>
      </c>
      <c r="F67" s="96">
        <v>0.0277777777777778</v>
      </c>
      <c r="G67" s="96">
        <v>0.298611111111111</v>
      </c>
      <c r="H67" s="93"/>
      <c r="I67" s="93"/>
      <c r="J67" s="93"/>
      <c r="K67" s="2"/>
    </row>
    <row r="68" s="87" customFormat="1" spans="1:11">
      <c r="A68" s="92">
        <v>2</v>
      </c>
      <c r="B68" s="93" t="s">
        <v>2</v>
      </c>
      <c r="C68" s="93" t="s">
        <v>123</v>
      </c>
      <c r="D68" s="95">
        <v>45711</v>
      </c>
      <c r="E68" s="94" t="s">
        <v>42</v>
      </c>
      <c r="F68" s="96">
        <v>0.00694444444444444</v>
      </c>
      <c r="G68" s="96">
        <f t="shared" ref="G68:G76" si="2">G67+F67</f>
        <v>0.326388888888889</v>
      </c>
      <c r="H68" s="93"/>
      <c r="I68" s="93"/>
      <c r="J68" s="93"/>
      <c r="K68" s="2"/>
    </row>
    <row r="69" s="87" customFormat="1" spans="1:11">
      <c r="A69" s="92">
        <v>3</v>
      </c>
      <c r="B69" s="93" t="s">
        <v>2</v>
      </c>
      <c r="C69" s="93" t="s">
        <v>123</v>
      </c>
      <c r="D69" s="95">
        <v>45711</v>
      </c>
      <c r="E69" s="94" t="s">
        <v>125</v>
      </c>
      <c r="F69" s="96">
        <v>0.0833333333333333</v>
      </c>
      <c r="G69" s="96">
        <f t="shared" si="2"/>
        <v>0.333333333333333</v>
      </c>
      <c r="H69" s="93"/>
      <c r="I69" s="93"/>
      <c r="J69" s="93"/>
      <c r="K69" s="2"/>
    </row>
    <row r="70" s="87" customFormat="1" spans="1:11">
      <c r="A70" s="92">
        <v>4</v>
      </c>
      <c r="B70" s="93" t="s">
        <v>2</v>
      </c>
      <c r="C70" s="93" t="s">
        <v>123</v>
      </c>
      <c r="D70" s="95">
        <v>45711</v>
      </c>
      <c r="E70" s="94" t="s">
        <v>126</v>
      </c>
      <c r="F70" s="96">
        <v>0.0833333333333333</v>
      </c>
      <c r="G70" s="96">
        <f t="shared" si="2"/>
        <v>0.416666666666667</v>
      </c>
      <c r="H70" s="93"/>
      <c r="I70" s="93"/>
      <c r="J70" s="93"/>
      <c r="K70" s="2"/>
    </row>
    <row r="71" s="87" customFormat="1" spans="1:11">
      <c r="A71" s="92">
        <v>5</v>
      </c>
      <c r="B71" s="93" t="s">
        <v>2</v>
      </c>
      <c r="C71" s="93" t="s">
        <v>123</v>
      </c>
      <c r="D71" s="95">
        <v>45711</v>
      </c>
      <c r="E71" s="94" t="s">
        <v>45</v>
      </c>
      <c r="F71" s="96">
        <v>0.0416666666666667</v>
      </c>
      <c r="G71" s="96">
        <f t="shared" si="2"/>
        <v>0.5</v>
      </c>
      <c r="H71" s="93"/>
      <c r="I71" s="93"/>
      <c r="J71" s="93"/>
      <c r="K71" s="2"/>
    </row>
    <row r="72" s="87" customFormat="1" spans="1:11">
      <c r="A72" s="92">
        <v>6</v>
      </c>
      <c r="B72" s="93" t="s">
        <v>2</v>
      </c>
      <c r="C72" s="93" t="s">
        <v>123</v>
      </c>
      <c r="D72" s="95">
        <v>45711</v>
      </c>
      <c r="E72" s="94" t="s">
        <v>127</v>
      </c>
      <c r="F72" s="96">
        <v>0.0625</v>
      </c>
      <c r="G72" s="96">
        <f t="shared" si="2"/>
        <v>0.541666666666667</v>
      </c>
      <c r="H72" s="93"/>
      <c r="I72" s="93"/>
      <c r="J72" s="93"/>
      <c r="K72" s="2"/>
    </row>
    <row r="73" s="87" customFormat="1" spans="1:11">
      <c r="A73" s="92">
        <v>7</v>
      </c>
      <c r="B73" s="93" t="s">
        <v>2</v>
      </c>
      <c r="C73" s="93" t="s">
        <v>123</v>
      </c>
      <c r="D73" s="95">
        <v>45711</v>
      </c>
      <c r="E73" s="94" t="s">
        <v>128</v>
      </c>
      <c r="F73" s="96">
        <v>0.0729166666666667</v>
      </c>
      <c r="G73" s="96">
        <f t="shared" si="2"/>
        <v>0.604166666666667</v>
      </c>
      <c r="H73" s="93"/>
      <c r="I73" s="93"/>
      <c r="J73" s="93"/>
      <c r="K73" s="2"/>
    </row>
    <row r="74" s="87" customFormat="1" spans="1:11">
      <c r="A74" s="92">
        <v>8</v>
      </c>
      <c r="B74" s="93" t="s">
        <v>2</v>
      </c>
      <c r="C74" s="93" t="s">
        <v>123</v>
      </c>
      <c r="D74" s="95">
        <v>45711</v>
      </c>
      <c r="E74" s="94" t="s">
        <v>129</v>
      </c>
      <c r="F74" s="96">
        <v>0.0104166666666667</v>
      </c>
      <c r="G74" s="96">
        <f t="shared" si="2"/>
        <v>0.677083333333333</v>
      </c>
      <c r="H74" s="93"/>
      <c r="I74" s="93"/>
      <c r="J74" s="93"/>
      <c r="K74" s="2"/>
    </row>
    <row r="75" s="87" customFormat="1" spans="1:11">
      <c r="A75" s="92">
        <v>9</v>
      </c>
      <c r="B75" s="93" t="s">
        <v>2</v>
      </c>
      <c r="C75" s="93" t="s">
        <v>130</v>
      </c>
      <c r="D75" s="95">
        <v>45711</v>
      </c>
      <c r="E75" s="94" t="s">
        <v>131</v>
      </c>
      <c r="F75" s="96">
        <v>0.03125</v>
      </c>
      <c r="G75" s="96">
        <f t="shared" si="2"/>
        <v>0.6875</v>
      </c>
      <c r="H75" s="93" t="s">
        <v>132</v>
      </c>
      <c r="I75" s="93"/>
      <c r="J75" s="93"/>
      <c r="K75" s="2"/>
    </row>
    <row r="76" s="87" customFormat="1" spans="1:11">
      <c r="A76" s="92">
        <v>10</v>
      </c>
      <c r="B76" s="93" t="s">
        <v>2</v>
      </c>
      <c r="C76" s="93" t="s">
        <v>130</v>
      </c>
      <c r="D76" s="95">
        <v>45711</v>
      </c>
      <c r="E76" s="94" t="s">
        <v>133</v>
      </c>
      <c r="F76" s="96"/>
      <c r="G76" s="96">
        <f t="shared" si="2"/>
        <v>0.71875</v>
      </c>
      <c r="H76" s="93"/>
      <c r="I76" s="93"/>
      <c r="J76" s="93"/>
      <c r="K76" s="2"/>
    </row>
    <row r="77" s="87" customFormat="1" spans="1:11">
      <c r="A77" s="92">
        <v>11</v>
      </c>
      <c r="B77" s="93" t="s">
        <v>2</v>
      </c>
      <c r="C77" s="93" t="s">
        <v>134</v>
      </c>
      <c r="D77" s="95">
        <v>45711</v>
      </c>
      <c r="E77" s="94" t="s">
        <v>135</v>
      </c>
      <c r="F77" s="96"/>
      <c r="G77" s="96">
        <v>0.868055555555556</v>
      </c>
      <c r="H77" s="93"/>
      <c r="I77" s="93"/>
      <c r="J77" s="93"/>
      <c r="K77" s="2"/>
    </row>
    <row r="78" s="87" customFormat="1" spans="1:11">
      <c r="A78" s="92"/>
      <c r="B78" s="93"/>
      <c r="C78" s="93"/>
      <c r="D78" s="95"/>
      <c r="E78" s="94"/>
      <c r="F78" s="96"/>
      <c r="G78" s="96"/>
      <c r="H78" s="93"/>
      <c r="I78" s="93"/>
      <c r="J78" s="93"/>
      <c r="K78" s="2"/>
    </row>
  </sheetData>
  <mergeCells count="3">
    <mergeCell ref="A1:J1"/>
    <mergeCell ref="A8:J8"/>
    <mergeCell ref="A18:J18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6"/>
  <sheetViews>
    <sheetView workbookViewId="0">
      <pane ySplit="2" topLeftCell="A3" activePane="bottomLeft" state="frozen"/>
      <selection/>
      <selection pane="bottomLeft" activeCell="T32" sqref="T32"/>
    </sheetView>
  </sheetViews>
  <sheetFormatPr defaultColWidth="8" defaultRowHeight="14.25"/>
  <cols>
    <col min="1" max="1" width="4.625" style="4" customWidth="1" outlineLevel="1"/>
    <col min="2" max="2" width="4.625" style="4" customWidth="1"/>
    <col min="3" max="3" width="3" style="4" customWidth="1" outlineLevel="1"/>
    <col min="4" max="4" width="3.375" style="4" customWidth="1" outlineLevel="1"/>
    <col min="5" max="5" width="16.25" style="4" customWidth="1"/>
    <col min="6" max="6" width="29.375" style="82" customWidth="1"/>
    <col min="7" max="7" width="4.625" style="4" customWidth="1"/>
    <col min="8" max="8" width="10.25" style="5" customWidth="1"/>
    <col min="9" max="9" width="4.625" style="4" customWidth="1"/>
    <col min="10" max="10" width="9" style="5" customWidth="1"/>
    <col min="11" max="11" width="8.25" style="4" customWidth="1" outlineLevel="1"/>
    <col min="12" max="12" width="7.875" style="4" customWidth="1" outlineLevel="1"/>
    <col min="13" max="14" width="4.625" style="4" customWidth="1" outlineLevel="1"/>
    <col min="15" max="15" width="6.25833333333333" style="4" customWidth="1" outlineLevel="1"/>
    <col min="16" max="16" width="13.375" style="4" customWidth="1"/>
    <col min="17" max="19" width="8.625" style="4" customWidth="1" outlineLevel="1"/>
    <col min="20" max="22" width="7.875" style="4" customWidth="1" outlineLevel="1"/>
    <col min="23" max="16384" width="8" style="32"/>
  </cols>
  <sheetData>
    <row r="1" spans="10:10">
      <c r="J1" s="9">
        <f>SUM(J3:J58)</f>
        <v>43406.6</v>
      </c>
    </row>
    <row r="2" s="44" customFormat="1" spans="1:22">
      <c r="A2" s="25" t="s">
        <v>136</v>
      </c>
      <c r="B2" s="25" t="s">
        <v>137</v>
      </c>
      <c r="C2" s="25" t="s">
        <v>138</v>
      </c>
      <c r="D2" s="25" t="s">
        <v>139</v>
      </c>
      <c r="E2" s="25" t="s">
        <v>140</v>
      </c>
      <c r="F2" s="83" t="s">
        <v>25</v>
      </c>
      <c r="G2" s="25" t="s">
        <v>141</v>
      </c>
      <c r="H2" s="84" t="s">
        <v>142</v>
      </c>
      <c r="I2" s="25" t="s">
        <v>143</v>
      </c>
      <c r="J2" s="84" t="s">
        <v>144</v>
      </c>
      <c r="K2" s="16" t="s">
        <v>145</v>
      </c>
      <c r="L2" s="25" t="s">
        <v>146</v>
      </c>
      <c r="M2" s="25" t="s">
        <v>147</v>
      </c>
      <c r="N2" s="25" t="s">
        <v>148</v>
      </c>
      <c r="O2" s="25" t="s">
        <v>0</v>
      </c>
      <c r="P2" s="25" t="s">
        <v>9</v>
      </c>
      <c r="Q2" s="25" t="s">
        <v>149</v>
      </c>
      <c r="R2" s="25" t="s">
        <v>150</v>
      </c>
      <c r="S2" s="25" t="s">
        <v>151</v>
      </c>
      <c r="T2" s="86" t="s">
        <v>152</v>
      </c>
      <c r="U2" s="25" t="s">
        <v>153</v>
      </c>
      <c r="V2" s="86" t="s">
        <v>154</v>
      </c>
    </row>
    <row r="3" s="32" customFormat="1" spans="1:24">
      <c r="A3" s="4" t="s">
        <v>155</v>
      </c>
      <c r="B3" s="4">
        <v>1</v>
      </c>
      <c r="C3" s="4">
        <v>2</v>
      </c>
      <c r="D3" s="4">
        <v>22</v>
      </c>
      <c r="E3" s="4" t="s">
        <v>156</v>
      </c>
      <c r="F3" s="82" t="s">
        <v>157</v>
      </c>
      <c r="G3" s="4">
        <v>1</v>
      </c>
      <c r="H3" s="5">
        <v>3000</v>
      </c>
      <c r="I3" s="4" t="s">
        <v>158</v>
      </c>
      <c r="J3" s="5">
        <f t="shared" ref="J3:J27" si="0">G3*H3</f>
        <v>3000</v>
      </c>
      <c r="K3" s="4"/>
      <c r="L3" s="4"/>
      <c r="M3" s="4"/>
      <c r="N3" s="4"/>
      <c r="O3" s="4"/>
      <c r="P3" s="4" t="s">
        <v>159</v>
      </c>
      <c r="Q3" s="4"/>
      <c r="R3" s="4"/>
      <c r="S3" s="4"/>
      <c r="T3" s="4"/>
      <c r="U3" s="4"/>
      <c r="V3" s="4"/>
      <c r="X3" s="2"/>
    </row>
    <row r="4" spans="1:10">
      <c r="A4" s="4" t="s">
        <v>155</v>
      </c>
      <c r="B4" s="4">
        <v>2</v>
      </c>
      <c r="C4" s="4">
        <v>2</v>
      </c>
      <c r="D4" s="4">
        <v>22</v>
      </c>
      <c r="E4" s="4" t="s">
        <v>160</v>
      </c>
      <c r="F4" s="82" t="s">
        <v>161</v>
      </c>
      <c r="G4" s="4">
        <v>2</v>
      </c>
      <c r="H4" s="5">
        <v>32.8</v>
      </c>
      <c r="I4" s="4" t="s">
        <v>162</v>
      </c>
      <c r="J4" s="5">
        <f t="shared" si="0"/>
        <v>65.6</v>
      </c>
    </row>
    <row r="5" spans="1:16">
      <c r="A5" s="4" t="s">
        <v>155</v>
      </c>
      <c r="B5" s="4">
        <v>3</v>
      </c>
      <c r="C5" s="4">
        <v>2</v>
      </c>
      <c r="D5" s="4">
        <v>22</v>
      </c>
      <c r="E5" s="4" t="s">
        <v>163</v>
      </c>
      <c r="F5" s="82" t="s">
        <v>164</v>
      </c>
      <c r="G5" s="4">
        <v>1</v>
      </c>
      <c r="H5" s="5">
        <v>288</v>
      </c>
      <c r="I5" s="4" t="s">
        <v>158</v>
      </c>
      <c r="J5" s="5">
        <f t="shared" si="0"/>
        <v>288</v>
      </c>
      <c r="P5" s="4" t="s">
        <v>165</v>
      </c>
    </row>
    <row r="6" s="32" customFormat="1" spans="1:22">
      <c r="A6" s="4" t="s">
        <v>155</v>
      </c>
      <c r="B6" s="4">
        <v>4</v>
      </c>
      <c r="C6" s="4">
        <v>2</v>
      </c>
      <c r="D6" s="4">
        <v>22</v>
      </c>
      <c r="E6" s="4" t="s">
        <v>166</v>
      </c>
      <c r="F6" s="82" t="s">
        <v>167</v>
      </c>
      <c r="G6" s="4">
        <v>10</v>
      </c>
      <c r="H6" s="5">
        <v>268</v>
      </c>
      <c r="I6" s="4" t="s">
        <v>168</v>
      </c>
      <c r="J6" s="5">
        <f t="shared" si="0"/>
        <v>2680</v>
      </c>
      <c r="K6" s="4"/>
      <c r="L6" s="4"/>
      <c r="M6" s="4"/>
      <c r="N6" s="4"/>
      <c r="O6" s="4"/>
      <c r="P6" s="4" t="s">
        <v>169</v>
      </c>
      <c r="Q6" s="4"/>
      <c r="R6" s="4"/>
      <c r="S6" s="4"/>
      <c r="T6" s="4"/>
      <c r="U6" s="4"/>
      <c r="V6" s="4"/>
    </row>
    <row r="7" s="32" customFormat="1" spans="1:22">
      <c r="A7" s="4" t="s">
        <v>155</v>
      </c>
      <c r="B7" s="4">
        <v>5</v>
      </c>
      <c r="C7" s="4">
        <v>2</v>
      </c>
      <c r="D7" s="4">
        <v>22</v>
      </c>
      <c r="E7" s="4" t="s">
        <v>166</v>
      </c>
      <c r="F7" s="82" t="s">
        <v>170</v>
      </c>
      <c r="G7" s="4">
        <v>28</v>
      </c>
      <c r="H7" s="5">
        <v>6</v>
      </c>
      <c r="I7" s="85" t="s">
        <v>171</v>
      </c>
      <c r="J7" s="5">
        <f t="shared" si="0"/>
        <v>168</v>
      </c>
      <c r="K7" s="4"/>
      <c r="L7" s="4"/>
      <c r="M7" s="4"/>
      <c r="N7" s="4"/>
      <c r="O7" s="4"/>
      <c r="P7" s="4" t="s">
        <v>172</v>
      </c>
      <c r="Q7" s="4"/>
      <c r="R7" s="4"/>
      <c r="S7" s="4"/>
      <c r="T7" s="4"/>
      <c r="U7" s="4"/>
      <c r="V7" s="4"/>
    </row>
    <row r="8" s="32" customFormat="1" spans="1:22">
      <c r="A8" s="4" t="s">
        <v>155</v>
      </c>
      <c r="B8" s="4">
        <v>6</v>
      </c>
      <c r="C8" s="4">
        <v>2</v>
      </c>
      <c r="D8" s="4">
        <v>22</v>
      </c>
      <c r="E8" s="4" t="s">
        <v>166</v>
      </c>
      <c r="F8" s="82" t="s">
        <v>173</v>
      </c>
      <c r="G8" s="4">
        <v>28</v>
      </c>
      <c r="H8" s="5">
        <v>5.5</v>
      </c>
      <c r="I8" s="85" t="s">
        <v>171</v>
      </c>
      <c r="J8" s="5">
        <f t="shared" si="0"/>
        <v>154</v>
      </c>
      <c r="K8" s="4"/>
      <c r="L8" s="4"/>
      <c r="M8" s="4"/>
      <c r="N8" s="4"/>
      <c r="O8" s="4"/>
      <c r="P8" s="4" t="s">
        <v>172</v>
      </c>
      <c r="Q8" s="4"/>
      <c r="R8" s="4"/>
      <c r="S8" s="4"/>
      <c r="T8" s="4"/>
      <c r="U8" s="4"/>
      <c r="V8" s="4"/>
    </row>
    <row r="9" s="32" customFormat="1" spans="1:22">
      <c r="A9" s="4" t="s">
        <v>155</v>
      </c>
      <c r="B9" s="4">
        <v>7</v>
      </c>
      <c r="C9" s="4">
        <v>2</v>
      </c>
      <c r="D9" s="4">
        <v>22</v>
      </c>
      <c r="E9" s="4" t="s">
        <v>166</v>
      </c>
      <c r="F9" s="82" t="s">
        <v>174</v>
      </c>
      <c r="G9" s="4">
        <v>28</v>
      </c>
      <c r="H9" s="5">
        <v>8</v>
      </c>
      <c r="I9" s="85" t="s">
        <v>171</v>
      </c>
      <c r="J9" s="5">
        <f t="shared" si="0"/>
        <v>224</v>
      </c>
      <c r="K9" s="4"/>
      <c r="L9" s="4"/>
      <c r="M9" s="4"/>
      <c r="N9" s="4"/>
      <c r="O9" s="4"/>
      <c r="P9" s="4" t="s">
        <v>172</v>
      </c>
      <c r="Q9" s="4"/>
      <c r="R9" s="4"/>
      <c r="S9" s="4"/>
      <c r="T9" s="4"/>
      <c r="U9" s="4"/>
      <c r="V9" s="4"/>
    </row>
    <row r="10" s="32" customFormat="1" spans="1:22">
      <c r="A10" s="4" t="s">
        <v>155</v>
      </c>
      <c r="B10" s="4">
        <v>8</v>
      </c>
      <c r="C10" s="4">
        <v>2</v>
      </c>
      <c r="D10" s="4">
        <v>22</v>
      </c>
      <c r="E10" s="4" t="s">
        <v>175</v>
      </c>
      <c r="F10" s="82" t="s">
        <v>176</v>
      </c>
      <c r="G10" s="4">
        <v>14</v>
      </c>
      <c r="H10" s="5">
        <v>15</v>
      </c>
      <c r="I10" s="85" t="s">
        <v>177</v>
      </c>
      <c r="J10" s="5">
        <f t="shared" si="0"/>
        <v>210</v>
      </c>
      <c r="K10" s="4"/>
      <c r="L10" s="4"/>
      <c r="M10" s="4"/>
      <c r="N10" s="4"/>
      <c r="O10" s="4"/>
      <c r="P10" s="4" t="s">
        <v>172</v>
      </c>
      <c r="Q10" s="4"/>
      <c r="R10" s="4"/>
      <c r="S10" s="4"/>
      <c r="T10" s="4"/>
      <c r="U10" s="4"/>
      <c r="V10" s="4"/>
    </row>
    <row r="11" s="32" customFormat="1" spans="1:22">
      <c r="A11" s="4" t="s">
        <v>155</v>
      </c>
      <c r="B11" s="4">
        <v>9</v>
      </c>
      <c r="C11" s="4">
        <v>2</v>
      </c>
      <c r="D11" s="4">
        <v>22</v>
      </c>
      <c r="E11" s="4" t="s">
        <v>175</v>
      </c>
      <c r="F11" s="82" t="s">
        <v>178</v>
      </c>
      <c r="G11" s="4">
        <v>14</v>
      </c>
      <c r="H11" s="5">
        <v>15</v>
      </c>
      <c r="I11" s="85" t="s">
        <v>179</v>
      </c>
      <c r="J11" s="5">
        <f t="shared" si="0"/>
        <v>210</v>
      </c>
      <c r="K11" s="4"/>
      <c r="L11" s="4"/>
      <c r="M11" s="4"/>
      <c r="N11" s="4"/>
      <c r="O11" s="4"/>
      <c r="P11" s="4" t="s">
        <v>172</v>
      </c>
      <c r="Q11" s="4"/>
      <c r="R11" s="4"/>
      <c r="S11" s="4"/>
      <c r="T11" s="4"/>
      <c r="U11" s="4"/>
      <c r="V11" s="4"/>
    </row>
    <row r="12" s="32" customFormat="1" spans="1:22">
      <c r="A12" s="4" t="s">
        <v>155</v>
      </c>
      <c r="B12" s="4">
        <v>10</v>
      </c>
      <c r="C12" s="4">
        <v>2</v>
      </c>
      <c r="D12" s="4">
        <v>22</v>
      </c>
      <c r="E12" s="4" t="s">
        <v>175</v>
      </c>
      <c r="F12" s="82" t="s">
        <v>180</v>
      </c>
      <c r="G12" s="4">
        <v>14</v>
      </c>
      <c r="H12" s="5">
        <v>16</v>
      </c>
      <c r="I12" s="85" t="s">
        <v>177</v>
      </c>
      <c r="J12" s="5">
        <f t="shared" si="0"/>
        <v>224</v>
      </c>
      <c r="K12" s="4"/>
      <c r="L12" s="4"/>
      <c r="M12" s="4"/>
      <c r="N12" s="4"/>
      <c r="O12" s="4"/>
      <c r="P12" s="4" t="s">
        <v>172</v>
      </c>
      <c r="Q12" s="4"/>
      <c r="R12" s="4"/>
      <c r="S12" s="4"/>
      <c r="T12" s="4"/>
      <c r="U12" s="4"/>
      <c r="V12" s="4"/>
    </row>
    <row r="13" s="32" customFormat="1" spans="1:22">
      <c r="A13" s="4" t="s">
        <v>155</v>
      </c>
      <c r="B13" s="4">
        <v>11</v>
      </c>
      <c r="C13" s="4">
        <v>2</v>
      </c>
      <c r="D13" s="4">
        <v>22</v>
      </c>
      <c r="E13" s="4" t="s">
        <v>175</v>
      </c>
      <c r="F13" s="82" t="s">
        <v>181</v>
      </c>
      <c r="G13" s="4">
        <v>14</v>
      </c>
      <c r="H13" s="5">
        <v>14.5</v>
      </c>
      <c r="I13" s="85" t="s">
        <v>177</v>
      </c>
      <c r="J13" s="5">
        <f t="shared" si="0"/>
        <v>203</v>
      </c>
      <c r="K13" s="4"/>
      <c r="L13" s="4"/>
      <c r="M13" s="4"/>
      <c r="N13" s="4"/>
      <c r="O13" s="4"/>
      <c r="P13" s="4" t="s">
        <v>172</v>
      </c>
      <c r="Q13" s="4"/>
      <c r="R13" s="4"/>
      <c r="S13" s="4"/>
      <c r="T13" s="4"/>
      <c r="U13" s="4"/>
      <c r="V13" s="4"/>
    </row>
    <row r="14" s="32" customFormat="1" spans="1:22">
      <c r="A14" s="4" t="s">
        <v>155</v>
      </c>
      <c r="B14" s="4">
        <v>12</v>
      </c>
      <c r="C14" s="4">
        <v>2</v>
      </c>
      <c r="D14" s="4">
        <v>22</v>
      </c>
      <c r="E14" s="4" t="s">
        <v>182</v>
      </c>
      <c r="F14" s="82" t="s">
        <v>183</v>
      </c>
      <c r="G14" s="4">
        <v>14</v>
      </c>
      <c r="H14" s="5">
        <v>15</v>
      </c>
      <c r="I14" s="85" t="s">
        <v>177</v>
      </c>
      <c r="J14" s="5">
        <f t="shared" si="0"/>
        <v>210</v>
      </c>
      <c r="K14" s="4"/>
      <c r="L14" s="8"/>
      <c r="M14" s="4"/>
      <c r="N14" s="4"/>
      <c r="O14" s="4"/>
      <c r="P14" s="4" t="s">
        <v>184</v>
      </c>
      <c r="Q14" s="4"/>
      <c r="R14" s="4"/>
      <c r="S14" s="4"/>
      <c r="T14" s="4"/>
      <c r="U14" s="4"/>
      <c r="V14" s="4"/>
    </row>
    <row r="15" s="32" customFormat="1" spans="1:22">
      <c r="A15" s="4" t="s">
        <v>155</v>
      </c>
      <c r="B15" s="4">
        <v>13</v>
      </c>
      <c r="C15" s="4">
        <v>2</v>
      </c>
      <c r="D15" s="4">
        <v>22</v>
      </c>
      <c r="E15" s="4" t="s">
        <v>182</v>
      </c>
      <c r="F15" s="82" t="s">
        <v>185</v>
      </c>
      <c r="G15" s="4">
        <v>14</v>
      </c>
      <c r="H15" s="5">
        <v>15</v>
      </c>
      <c r="I15" s="85" t="s">
        <v>177</v>
      </c>
      <c r="J15" s="5">
        <f t="shared" si="0"/>
        <v>210</v>
      </c>
      <c r="K15" s="4"/>
      <c r="L15" s="4"/>
      <c r="M15" s="4"/>
      <c r="N15" s="4"/>
      <c r="O15" s="4"/>
      <c r="P15" s="4" t="s">
        <v>184</v>
      </c>
      <c r="Q15" s="4"/>
      <c r="R15" s="4"/>
      <c r="S15" s="4"/>
      <c r="T15" s="4"/>
      <c r="U15" s="4"/>
      <c r="V15" s="4"/>
    </row>
    <row r="16" s="32" customFormat="1" spans="1:22">
      <c r="A16" s="4" t="s">
        <v>155</v>
      </c>
      <c r="B16" s="4">
        <v>14</v>
      </c>
      <c r="C16" s="4">
        <v>2</v>
      </c>
      <c r="D16" s="4">
        <v>22</v>
      </c>
      <c r="E16" s="4" t="s">
        <v>182</v>
      </c>
      <c r="F16" s="82" t="s">
        <v>186</v>
      </c>
      <c r="G16" s="4">
        <v>14</v>
      </c>
      <c r="H16" s="5">
        <v>15</v>
      </c>
      <c r="I16" s="85" t="s">
        <v>177</v>
      </c>
      <c r="J16" s="5">
        <f t="shared" si="0"/>
        <v>210</v>
      </c>
      <c r="K16" s="4"/>
      <c r="L16" s="4"/>
      <c r="M16" s="4"/>
      <c r="N16" s="4"/>
      <c r="O16" s="4"/>
      <c r="P16" s="4" t="s">
        <v>184</v>
      </c>
      <c r="Q16" s="4"/>
      <c r="R16" s="4"/>
      <c r="S16" s="4"/>
      <c r="T16" s="4"/>
      <c r="U16" s="4"/>
      <c r="V16" s="4"/>
    </row>
    <row r="17" s="32" customFormat="1" spans="1:22">
      <c r="A17" s="4" t="s">
        <v>155</v>
      </c>
      <c r="B17" s="4">
        <v>15</v>
      </c>
      <c r="C17" s="4">
        <v>2</v>
      </c>
      <c r="D17" s="4">
        <v>22</v>
      </c>
      <c r="E17" s="4" t="s">
        <v>187</v>
      </c>
      <c r="F17" s="82" t="s">
        <v>188</v>
      </c>
      <c r="G17" s="4">
        <v>1</v>
      </c>
      <c r="H17" s="5">
        <f>游戏礼品!J1</f>
        <v>471</v>
      </c>
      <c r="I17" s="4" t="s">
        <v>189</v>
      </c>
      <c r="J17" s="5">
        <f t="shared" si="0"/>
        <v>471</v>
      </c>
      <c r="K17" s="4"/>
      <c r="L17" s="4"/>
      <c r="M17" s="4"/>
      <c r="N17" s="4"/>
      <c r="O17" s="4"/>
      <c r="P17" s="4" t="s">
        <v>172</v>
      </c>
      <c r="Q17" s="4"/>
      <c r="R17" s="4"/>
      <c r="S17" s="4"/>
      <c r="T17" s="4"/>
      <c r="U17" s="4"/>
      <c r="V17" s="4"/>
    </row>
    <row r="18" spans="1:16">
      <c r="A18" s="4" t="s">
        <v>155</v>
      </c>
      <c r="B18" s="4">
        <v>16</v>
      </c>
      <c r="C18" s="4">
        <v>2</v>
      </c>
      <c r="D18" s="4">
        <v>22</v>
      </c>
      <c r="E18" s="4" t="s">
        <v>190</v>
      </c>
      <c r="F18" s="82" t="s">
        <v>191</v>
      </c>
      <c r="G18" s="4">
        <v>1</v>
      </c>
      <c r="H18" s="5">
        <f>演员礼品!J1</f>
        <v>2386</v>
      </c>
      <c r="I18" s="4" t="s">
        <v>189</v>
      </c>
      <c r="J18" s="5">
        <f t="shared" si="0"/>
        <v>2386</v>
      </c>
      <c r="P18" s="4" t="s">
        <v>172</v>
      </c>
    </row>
    <row r="19" spans="1:16">
      <c r="A19" s="4" t="s">
        <v>155</v>
      </c>
      <c r="B19" s="4">
        <v>17</v>
      </c>
      <c r="C19" s="4">
        <v>2</v>
      </c>
      <c r="D19" s="4">
        <v>22</v>
      </c>
      <c r="E19" s="4" t="s">
        <v>192</v>
      </c>
      <c r="F19" s="82" t="s">
        <v>193</v>
      </c>
      <c r="G19" s="4">
        <v>1</v>
      </c>
      <c r="H19" s="5">
        <f>'游戏&amp;道具 '!K1</f>
        <v>706</v>
      </c>
      <c r="I19" s="4" t="s">
        <v>189</v>
      </c>
      <c r="J19" s="5">
        <f t="shared" si="0"/>
        <v>706</v>
      </c>
      <c r="P19" s="4" t="s">
        <v>194</v>
      </c>
    </row>
    <row r="20" spans="1:10">
      <c r="A20" s="4" t="s">
        <v>155</v>
      </c>
      <c r="B20" s="4">
        <v>18</v>
      </c>
      <c r="C20" s="4">
        <v>2</v>
      </c>
      <c r="D20" s="4">
        <v>22</v>
      </c>
      <c r="E20" s="25" t="s">
        <v>195</v>
      </c>
      <c r="F20" s="82" t="s">
        <v>196</v>
      </c>
      <c r="G20" s="4">
        <v>1</v>
      </c>
      <c r="H20" s="5">
        <f>' 节目单&amp;道具'!J1</f>
        <v>3218</v>
      </c>
      <c r="I20" s="4" t="s">
        <v>189</v>
      </c>
      <c r="J20" s="5">
        <f t="shared" si="0"/>
        <v>3218</v>
      </c>
    </row>
    <row r="21" spans="1:10">
      <c r="A21" s="4" t="s">
        <v>155</v>
      </c>
      <c r="B21" s="4">
        <v>19</v>
      </c>
      <c r="C21" s="4">
        <v>2</v>
      </c>
      <c r="D21" s="4">
        <v>22</v>
      </c>
      <c r="E21" s="4" t="s">
        <v>197</v>
      </c>
      <c r="G21" s="4">
        <v>4</v>
      </c>
      <c r="H21" s="5">
        <v>120</v>
      </c>
      <c r="I21" s="4" t="s">
        <v>198</v>
      </c>
      <c r="J21" s="5">
        <f t="shared" si="0"/>
        <v>480</v>
      </c>
    </row>
    <row r="22" spans="1:10">
      <c r="A22" s="4" t="s">
        <v>155</v>
      </c>
      <c r="B22" s="4">
        <v>20</v>
      </c>
      <c r="C22" s="4">
        <v>2</v>
      </c>
      <c r="D22" s="4">
        <v>22</v>
      </c>
      <c r="E22" s="4" t="s">
        <v>199</v>
      </c>
      <c r="G22" s="4">
        <v>1</v>
      </c>
      <c r="H22" s="5">
        <v>0</v>
      </c>
      <c r="I22" s="4" t="s">
        <v>198</v>
      </c>
      <c r="J22" s="5">
        <f t="shared" si="0"/>
        <v>0</v>
      </c>
    </row>
    <row r="23" spans="1:10">
      <c r="A23" s="4" t="s">
        <v>155</v>
      </c>
      <c r="B23" s="4">
        <v>21</v>
      </c>
      <c r="C23" s="4">
        <v>2</v>
      </c>
      <c r="D23" s="4">
        <v>22</v>
      </c>
      <c r="E23" s="4" t="s">
        <v>200</v>
      </c>
      <c r="F23" s="82" t="s">
        <v>201</v>
      </c>
      <c r="G23" s="4">
        <v>1</v>
      </c>
      <c r="H23" s="5">
        <v>280</v>
      </c>
      <c r="I23" s="4" t="s">
        <v>202</v>
      </c>
      <c r="J23" s="5">
        <f t="shared" si="0"/>
        <v>280</v>
      </c>
    </row>
    <row r="24" s="32" customFormat="1" spans="1:22">
      <c r="A24" s="4" t="s">
        <v>155</v>
      </c>
      <c r="B24" s="4">
        <v>22</v>
      </c>
      <c r="C24" s="4">
        <v>2</v>
      </c>
      <c r="D24" s="4">
        <v>22</v>
      </c>
      <c r="E24" s="4" t="s">
        <v>61</v>
      </c>
      <c r="F24" s="82"/>
      <c r="G24" s="4">
        <v>50</v>
      </c>
      <c r="H24" s="5"/>
      <c r="I24" s="85"/>
      <c r="J24" s="5">
        <f t="shared" si="0"/>
        <v>0</v>
      </c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</row>
    <row r="25" s="32" customFormat="1" spans="1:22">
      <c r="A25" s="4" t="s">
        <v>155</v>
      </c>
      <c r="B25" s="4">
        <v>23</v>
      </c>
      <c r="C25" s="4">
        <v>2</v>
      </c>
      <c r="D25" s="4">
        <v>22</v>
      </c>
      <c r="E25" s="4" t="s">
        <v>203</v>
      </c>
      <c r="F25" s="82" t="s">
        <v>204</v>
      </c>
      <c r="G25" s="4">
        <v>1</v>
      </c>
      <c r="H25" s="5">
        <v>65</v>
      </c>
      <c r="I25" s="4" t="s">
        <v>158</v>
      </c>
      <c r="J25" s="5">
        <f t="shared" si="0"/>
        <v>65</v>
      </c>
      <c r="K25" s="4"/>
      <c r="L25" s="4"/>
      <c r="M25" s="4"/>
      <c r="N25" s="4"/>
      <c r="O25" s="4"/>
      <c r="P25" s="4" t="s">
        <v>205</v>
      </c>
      <c r="Q25" s="4"/>
      <c r="R25" s="4"/>
      <c r="S25" s="4"/>
      <c r="T25" s="4"/>
      <c r="U25" s="4"/>
      <c r="V25" s="4"/>
    </row>
    <row r="26" s="32" customFormat="1" spans="1:22">
      <c r="A26" s="4" t="s">
        <v>155</v>
      </c>
      <c r="B26" s="4">
        <v>24</v>
      </c>
      <c r="C26" s="4">
        <v>2</v>
      </c>
      <c r="D26" s="4">
        <v>22</v>
      </c>
      <c r="E26" s="4" t="s">
        <v>206</v>
      </c>
      <c r="F26" s="82">
        <v>1000</v>
      </c>
      <c r="G26" s="4">
        <v>1</v>
      </c>
      <c r="H26" s="5">
        <v>1000</v>
      </c>
      <c r="I26" s="4" t="s">
        <v>158</v>
      </c>
      <c r="J26" s="5">
        <f t="shared" si="0"/>
        <v>1000</v>
      </c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</row>
    <row r="27" s="32" customFormat="1" spans="1:22">
      <c r="A27" s="4" t="s">
        <v>155</v>
      </c>
      <c r="B27" s="4">
        <v>25</v>
      </c>
      <c r="C27" s="4">
        <v>2</v>
      </c>
      <c r="D27" s="4">
        <v>22</v>
      </c>
      <c r="E27" s="4" t="s">
        <v>207</v>
      </c>
      <c r="F27" s="82"/>
      <c r="G27" s="4">
        <v>35</v>
      </c>
      <c r="H27" s="5">
        <v>128</v>
      </c>
      <c r="I27" s="4" t="s">
        <v>158</v>
      </c>
      <c r="J27" s="5">
        <f t="shared" ref="J27:J36" si="1">G27*H27</f>
        <v>4480</v>
      </c>
      <c r="K27" s="6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</row>
    <row r="28" s="32" customFormat="1" spans="1:22">
      <c r="A28" s="4" t="s">
        <v>155</v>
      </c>
      <c r="B28" s="4">
        <v>26</v>
      </c>
      <c r="C28" s="4">
        <v>2</v>
      </c>
      <c r="D28" s="4">
        <v>22</v>
      </c>
      <c r="E28" s="4" t="s">
        <v>208</v>
      </c>
      <c r="F28" s="82"/>
      <c r="G28" s="4">
        <v>15</v>
      </c>
      <c r="H28" s="5">
        <v>268</v>
      </c>
      <c r="I28" s="4" t="s">
        <v>158</v>
      </c>
      <c r="J28" s="5">
        <f t="shared" si="1"/>
        <v>4020</v>
      </c>
      <c r="K28" s="7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</row>
    <row r="29" s="32" customFormat="1" spans="1:22">
      <c r="A29" s="4" t="s">
        <v>155</v>
      </c>
      <c r="B29" s="4">
        <v>27</v>
      </c>
      <c r="C29" s="4">
        <v>2</v>
      </c>
      <c r="D29" s="4">
        <v>22</v>
      </c>
      <c r="E29" s="4" t="s">
        <v>209</v>
      </c>
      <c r="F29" s="82"/>
      <c r="G29" s="4">
        <v>10</v>
      </c>
      <c r="H29" s="5">
        <v>388</v>
      </c>
      <c r="I29" s="4" t="s">
        <v>158</v>
      </c>
      <c r="J29" s="5">
        <f t="shared" si="1"/>
        <v>3880</v>
      </c>
      <c r="K29" s="7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</row>
    <row r="30" s="32" customFormat="1" spans="1:22">
      <c r="A30" s="4" t="s">
        <v>155</v>
      </c>
      <c r="B30" s="4">
        <v>28</v>
      </c>
      <c r="C30" s="4">
        <v>2</v>
      </c>
      <c r="D30" s="4">
        <v>22</v>
      </c>
      <c r="E30" s="4" t="s">
        <v>210</v>
      </c>
      <c r="F30" s="82"/>
      <c r="G30" s="4">
        <v>5</v>
      </c>
      <c r="H30" s="5">
        <v>888</v>
      </c>
      <c r="I30" s="4" t="s">
        <v>158</v>
      </c>
      <c r="J30" s="5">
        <f t="shared" si="1"/>
        <v>4440</v>
      </c>
      <c r="K30" s="7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</row>
    <row r="31" spans="1:11">
      <c r="A31" s="4" t="s">
        <v>155</v>
      </c>
      <c r="B31" s="4">
        <v>29</v>
      </c>
      <c r="C31" s="4">
        <v>2</v>
      </c>
      <c r="D31" s="4">
        <v>22</v>
      </c>
      <c r="E31" s="4" t="s">
        <v>211</v>
      </c>
      <c r="G31" s="4">
        <v>2</v>
      </c>
      <c r="H31" s="5">
        <v>1288</v>
      </c>
      <c r="I31" s="4" t="s">
        <v>158</v>
      </c>
      <c r="J31" s="5">
        <f t="shared" si="1"/>
        <v>2576</v>
      </c>
      <c r="K31" s="7"/>
    </row>
    <row r="32" spans="1:11">
      <c r="A32" s="4" t="s">
        <v>155</v>
      </c>
      <c r="B32" s="4">
        <v>30</v>
      </c>
      <c r="C32" s="4">
        <v>2</v>
      </c>
      <c r="D32" s="4">
        <v>22</v>
      </c>
      <c r="E32" s="4" t="s">
        <v>212</v>
      </c>
      <c r="G32" s="4">
        <v>1</v>
      </c>
      <c r="H32" s="5">
        <v>6888</v>
      </c>
      <c r="I32" s="4" t="s">
        <v>158</v>
      </c>
      <c r="J32" s="5">
        <f t="shared" si="1"/>
        <v>6888</v>
      </c>
      <c r="K32" s="7"/>
    </row>
    <row r="33" spans="1:16">
      <c r="A33" s="4" t="s">
        <v>155</v>
      </c>
      <c r="B33" s="4">
        <v>31</v>
      </c>
      <c r="C33" s="4">
        <v>2</v>
      </c>
      <c r="D33" s="4">
        <v>22</v>
      </c>
      <c r="E33" s="4" t="s">
        <v>213</v>
      </c>
      <c r="F33" s="82" t="s">
        <v>214</v>
      </c>
      <c r="G33" s="4">
        <v>10</v>
      </c>
      <c r="H33" s="5">
        <v>5</v>
      </c>
      <c r="I33" s="4" t="s">
        <v>158</v>
      </c>
      <c r="J33" s="5">
        <f t="shared" si="1"/>
        <v>50</v>
      </c>
      <c r="K33" s="7"/>
      <c r="P33" s="4" t="s">
        <v>215</v>
      </c>
    </row>
    <row r="34" spans="1:16">
      <c r="A34" s="4" t="s">
        <v>155</v>
      </c>
      <c r="B34" s="4">
        <v>32</v>
      </c>
      <c r="C34" s="4">
        <v>2</v>
      </c>
      <c r="D34" s="4">
        <v>22</v>
      </c>
      <c r="E34" s="4" t="s">
        <v>216</v>
      </c>
      <c r="G34" s="4">
        <v>1</v>
      </c>
      <c r="H34" s="5">
        <v>280</v>
      </c>
      <c r="I34" s="4" t="s">
        <v>158</v>
      </c>
      <c r="J34" s="5">
        <f t="shared" si="1"/>
        <v>280</v>
      </c>
      <c r="P34" s="4" t="s">
        <v>217</v>
      </c>
    </row>
    <row r="35" spans="1:10">
      <c r="A35" s="4" t="s">
        <v>155</v>
      </c>
      <c r="B35" s="4">
        <v>33</v>
      </c>
      <c r="C35" s="4">
        <v>2</v>
      </c>
      <c r="D35" s="4">
        <v>22</v>
      </c>
      <c r="E35" s="4" t="s">
        <v>218</v>
      </c>
      <c r="F35" s="82" t="s">
        <v>219</v>
      </c>
      <c r="G35" s="4">
        <v>2</v>
      </c>
      <c r="H35" s="5">
        <v>50</v>
      </c>
      <c r="I35" s="4" t="s">
        <v>198</v>
      </c>
      <c r="J35" s="5">
        <f t="shared" si="1"/>
        <v>100</v>
      </c>
    </row>
    <row r="36" spans="1:10">
      <c r="A36" s="4" t="s">
        <v>155</v>
      </c>
      <c r="B36" s="4">
        <v>34</v>
      </c>
      <c r="C36" s="4">
        <v>2</v>
      </c>
      <c r="D36" s="4">
        <v>22</v>
      </c>
      <c r="E36" s="4" t="s">
        <v>220</v>
      </c>
      <c r="G36" s="4">
        <v>5</v>
      </c>
      <c r="H36" s="5">
        <v>6</v>
      </c>
      <c r="I36" s="4" t="s">
        <v>221</v>
      </c>
      <c r="J36" s="5">
        <f t="shared" si="1"/>
        <v>30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filterMode="1"/>
  <dimension ref="A1:N285"/>
  <sheetViews>
    <sheetView workbookViewId="0">
      <selection activeCell="B265" sqref="B265:E265"/>
    </sheetView>
  </sheetViews>
  <sheetFormatPr defaultColWidth="9" defaultRowHeight="14.25"/>
  <cols>
    <col min="1" max="1" width="9" style="69"/>
    <col min="2" max="2" width="18.625" style="69" customWidth="1"/>
    <col min="3" max="3" width="5.125" style="69" customWidth="1"/>
    <col min="4" max="5" width="18.625" style="69" customWidth="1"/>
    <col min="6" max="6" width="9.625" style="69" customWidth="1"/>
    <col min="7" max="7" width="27" style="69" customWidth="1"/>
    <col min="8" max="8" width="18.625" style="69" customWidth="1"/>
    <col min="9" max="9" width="18.625" style="69" hidden="1" customWidth="1"/>
    <col min="10" max="11" width="14.5" style="69" customWidth="1"/>
    <col min="12" max="13" width="9" style="70"/>
    <col min="14" max="14" width="9" style="71"/>
    <col min="15" max="16384" width="9" style="69"/>
  </cols>
  <sheetData>
    <row r="1" s="68" customFormat="1" spans="1:14">
      <c r="A1" s="72" t="s">
        <v>137</v>
      </c>
      <c r="B1" s="72" t="s">
        <v>222</v>
      </c>
      <c r="C1" s="72" t="s">
        <v>136</v>
      </c>
      <c r="D1" s="72" t="s">
        <v>223</v>
      </c>
      <c r="E1" s="72" t="s">
        <v>224</v>
      </c>
      <c r="F1" s="72" t="s">
        <v>225</v>
      </c>
      <c r="G1" s="72" t="s">
        <v>226</v>
      </c>
      <c r="H1" s="72" t="s">
        <v>227</v>
      </c>
      <c r="I1" s="72" t="s">
        <v>228</v>
      </c>
      <c r="J1" s="72" t="s">
        <v>229</v>
      </c>
      <c r="K1" s="76" t="s">
        <v>230</v>
      </c>
      <c r="L1" s="77" t="s">
        <v>231</v>
      </c>
      <c r="M1" s="77" t="s">
        <v>232</v>
      </c>
      <c r="N1" s="78"/>
    </row>
    <row r="2" s="69" customFormat="1" hidden="1" spans="1:14">
      <c r="A2" s="73">
        <v>1</v>
      </c>
      <c r="B2" s="73" t="s">
        <v>233</v>
      </c>
      <c r="C2" s="73" t="s">
        <v>134</v>
      </c>
      <c r="D2" s="73" t="s">
        <v>134</v>
      </c>
      <c r="E2" s="73" t="s">
        <v>234</v>
      </c>
      <c r="F2" s="73" t="s">
        <v>235</v>
      </c>
      <c r="G2" s="73" t="s">
        <v>236</v>
      </c>
      <c r="H2" s="73" t="s">
        <v>237</v>
      </c>
      <c r="I2" s="73" t="s">
        <v>238</v>
      </c>
      <c r="J2" s="73" t="str">
        <f t="shared" ref="J2:J14" si="0">IF(OR(C2="深圳",C2="东莞",C2="OTS",C2="JT"),"2月21-23日",IF(OR(C2="福州",C2="厦门"),"2月22-23日",""))</f>
        <v>2月21-23日</v>
      </c>
      <c r="K2" s="79" t="str">
        <f t="shared" ref="K2:K14" si="1">IF(OR(C2="深圳",C2="东莞",C2="OTS",C2="JT"),"2晚",IF(OR(C2="福州",C2="厦门"),"1晚",""))</f>
        <v>2晚</v>
      </c>
      <c r="L2" s="75">
        <v>1</v>
      </c>
      <c r="M2" s="75"/>
      <c r="N2" s="71"/>
    </row>
    <row r="3" s="69" customFormat="1" hidden="1" spans="1:14">
      <c r="A3" s="73">
        <v>2</v>
      </c>
      <c r="B3" s="73" t="s">
        <v>239</v>
      </c>
      <c r="C3" s="73" t="s">
        <v>134</v>
      </c>
      <c r="D3" s="73" t="s">
        <v>134</v>
      </c>
      <c r="E3" s="73" t="s">
        <v>234</v>
      </c>
      <c r="F3" s="73" t="s">
        <v>240</v>
      </c>
      <c r="G3" s="74" t="s">
        <v>241</v>
      </c>
      <c r="H3" s="73" t="s">
        <v>242</v>
      </c>
      <c r="I3" s="73" t="s">
        <v>238</v>
      </c>
      <c r="J3" s="73" t="str">
        <f t="shared" si="0"/>
        <v>2月21-23日</v>
      </c>
      <c r="K3" s="79" t="str">
        <f t="shared" si="1"/>
        <v>2晚</v>
      </c>
      <c r="L3" s="75">
        <v>2</v>
      </c>
      <c r="M3" s="75"/>
      <c r="N3" s="71"/>
    </row>
    <row r="4" s="69" customFormat="1" hidden="1" spans="1:14">
      <c r="A4" s="73">
        <v>3</v>
      </c>
      <c r="B4" s="73" t="s">
        <v>243</v>
      </c>
      <c r="C4" s="73" t="s">
        <v>134</v>
      </c>
      <c r="D4" s="73" t="s">
        <v>134</v>
      </c>
      <c r="E4" s="73" t="s">
        <v>244</v>
      </c>
      <c r="F4" s="73" t="s">
        <v>240</v>
      </c>
      <c r="G4" s="74" t="s">
        <v>245</v>
      </c>
      <c r="H4" s="73" t="s">
        <v>246</v>
      </c>
      <c r="I4" s="73" t="s">
        <v>238</v>
      </c>
      <c r="J4" s="73" t="str">
        <f t="shared" si="0"/>
        <v>2月21-23日</v>
      </c>
      <c r="K4" s="79" t="str">
        <f t="shared" si="1"/>
        <v>2晚</v>
      </c>
      <c r="L4" s="75">
        <v>3</v>
      </c>
      <c r="M4" s="75"/>
      <c r="N4" s="71"/>
    </row>
    <row r="5" s="69" customFormat="1" hidden="1" spans="1:14">
      <c r="A5" s="73">
        <v>4</v>
      </c>
      <c r="B5" s="73" t="s">
        <v>247</v>
      </c>
      <c r="C5" s="73" t="s">
        <v>134</v>
      </c>
      <c r="D5" s="73" t="s">
        <v>134</v>
      </c>
      <c r="E5" s="73" t="s">
        <v>248</v>
      </c>
      <c r="F5" s="73" t="s">
        <v>240</v>
      </c>
      <c r="G5" s="74" t="s">
        <v>249</v>
      </c>
      <c r="H5" s="73" t="s">
        <v>250</v>
      </c>
      <c r="I5" s="73" t="s">
        <v>238</v>
      </c>
      <c r="J5" s="73" t="str">
        <f t="shared" si="0"/>
        <v>2月21-23日</v>
      </c>
      <c r="K5" s="79" t="str">
        <f t="shared" si="1"/>
        <v>2晚</v>
      </c>
      <c r="L5" s="75">
        <v>3</v>
      </c>
      <c r="M5" s="75"/>
      <c r="N5" s="71"/>
    </row>
    <row r="6" s="69" customFormat="1" hidden="1" spans="1:14">
      <c r="A6" s="73">
        <v>5</v>
      </c>
      <c r="B6" s="73" t="s">
        <v>251</v>
      </c>
      <c r="C6" s="73" t="s">
        <v>134</v>
      </c>
      <c r="D6" s="73" t="s">
        <v>252</v>
      </c>
      <c r="E6" s="73" t="s">
        <v>244</v>
      </c>
      <c r="F6" s="73" t="s">
        <v>240</v>
      </c>
      <c r="G6" s="74" t="s">
        <v>253</v>
      </c>
      <c r="H6" s="73" t="s">
        <v>254</v>
      </c>
      <c r="I6" s="73" t="s">
        <v>238</v>
      </c>
      <c r="J6" s="73" t="str">
        <f t="shared" si="0"/>
        <v>2月21-23日</v>
      </c>
      <c r="K6" s="79" t="str">
        <f t="shared" si="1"/>
        <v>2晚</v>
      </c>
      <c r="L6" s="75">
        <v>4</v>
      </c>
      <c r="M6" s="75"/>
      <c r="N6" s="71"/>
    </row>
    <row r="7" s="69" customFormat="1" hidden="1" spans="1:14">
      <c r="A7" s="73">
        <v>6</v>
      </c>
      <c r="B7" s="73" t="s">
        <v>255</v>
      </c>
      <c r="C7" s="73" t="s">
        <v>134</v>
      </c>
      <c r="D7" s="73" t="s">
        <v>256</v>
      </c>
      <c r="E7" s="73" t="s">
        <v>257</v>
      </c>
      <c r="F7" s="73" t="s">
        <v>240</v>
      </c>
      <c r="G7" s="74" t="s">
        <v>258</v>
      </c>
      <c r="H7" s="73" t="s">
        <v>259</v>
      </c>
      <c r="I7" s="73" t="s">
        <v>238</v>
      </c>
      <c r="J7" s="73" t="str">
        <f t="shared" si="0"/>
        <v>2月21-23日</v>
      </c>
      <c r="K7" s="79" t="str">
        <f t="shared" si="1"/>
        <v>2晚</v>
      </c>
      <c r="L7" s="75">
        <v>4</v>
      </c>
      <c r="M7" s="75"/>
      <c r="N7" s="71"/>
    </row>
    <row r="8" s="69" customFormat="1" hidden="1" spans="1:14">
      <c r="A8" s="73">
        <v>7</v>
      </c>
      <c r="B8" s="73" t="s">
        <v>260</v>
      </c>
      <c r="C8" s="73" t="s">
        <v>134</v>
      </c>
      <c r="D8" s="73" t="s">
        <v>134</v>
      </c>
      <c r="E8" s="73" t="s">
        <v>261</v>
      </c>
      <c r="F8" s="73" t="s">
        <v>240</v>
      </c>
      <c r="G8" s="74" t="s">
        <v>262</v>
      </c>
      <c r="H8" s="73" t="s">
        <v>263</v>
      </c>
      <c r="I8" s="73" t="s">
        <v>238</v>
      </c>
      <c r="J8" s="73" t="str">
        <f t="shared" si="0"/>
        <v>2月21-23日</v>
      </c>
      <c r="K8" s="79" t="str">
        <f t="shared" si="1"/>
        <v>2晚</v>
      </c>
      <c r="L8" s="75">
        <v>5</v>
      </c>
      <c r="M8" s="75"/>
      <c r="N8" s="71"/>
    </row>
    <row r="9" s="69" customFormat="1" hidden="1" spans="1:14">
      <c r="A9" s="73">
        <v>8</v>
      </c>
      <c r="B9" s="73" t="s">
        <v>264</v>
      </c>
      <c r="C9" s="73" t="s">
        <v>134</v>
      </c>
      <c r="D9" s="73" t="s">
        <v>265</v>
      </c>
      <c r="E9" s="73" t="s">
        <v>266</v>
      </c>
      <c r="F9" s="73" t="s">
        <v>240</v>
      </c>
      <c r="G9" s="74" t="s">
        <v>267</v>
      </c>
      <c r="H9" s="73" t="s">
        <v>268</v>
      </c>
      <c r="I9" s="73" t="s">
        <v>238</v>
      </c>
      <c r="J9" s="73" t="str">
        <f t="shared" si="0"/>
        <v>2月21-23日</v>
      </c>
      <c r="K9" s="79" t="str">
        <f t="shared" si="1"/>
        <v>2晚</v>
      </c>
      <c r="L9" s="75">
        <v>5</v>
      </c>
      <c r="M9" s="75"/>
      <c r="N9" s="71"/>
    </row>
    <row r="10" s="69" customFormat="1" hidden="1" spans="1:14">
      <c r="A10" s="73">
        <v>9</v>
      </c>
      <c r="B10" s="73" t="s">
        <v>269</v>
      </c>
      <c r="C10" s="73" t="s">
        <v>134</v>
      </c>
      <c r="D10" s="73" t="s">
        <v>270</v>
      </c>
      <c r="E10" s="73" t="s">
        <v>271</v>
      </c>
      <c r="F10" s="73" t="s">
        <v>240</v>
      </c>
      <c r="G10" s="74" t="s">
        <v>272</v>
      </c>
      <c r="H10" s="73" t="s">
        <v>273</v>
      </c>
      <c r="I10" s="73" t="s">
        <v>238</v>
      </c>
      <c r="J10" s="73" t="str">
        <f t="shared" si="0"/>
        <v>2月21-23日</v>
      </c>
      <c r="K10" s="79" t="str">
        <f t="shared" si="1"/>
        <v>2晚</v>
      </c>
      <c r="L10" s="75">
        <v>6</v>
      </c>
      <c r="M10" s="75"/>
      <c r="N10" s="71"/>
    </row>
    <row r="11" s="69" customFormat="1" hidden="1" spans="1:14">
      <c r="A11" s="73">
        <v>10</v>
      </c>
      <c r="B11" s="73" t="s">
        <v>274</v>
      </c>
      <c r="C11" s="73" t="s">
        <v>134</v>
      </c>
      <c r="D11" s="73" t="s">
        <v>275</v>
      </c>
      <c r="E11" s="73" t="s">
        <v>276</v>
      </c>
      <c r="F11" s="73" t="s">
        <v>240</v>
      </c>
      <c r="G11" s="74" t="s">
        <v>277</v>
      </c>
      <c r="H11" s="73" t="s">
        <v>278</v>
      </c>
      <c r="I11" s="73" t="s">
        <v>238</v>
      </c>
      <c r="J11" s="73" t="str">
        <f t="shared" si="0"/>
        <v>2月21-23日</v>
      </c>
      <c r="K11" s="79" t="str">
        <f t="shared" si="1"/>
        <v>2晚</v>
      </c>
      <c r="L11" s="75">
        <v>6</v>
      </c>
      <c r="M11" s="75"/>
      <c r="N11" s="71"/>
    </row>
    <row r="12" s="69" customFormat="1" hidden="1" spans="1:14">
      <c r="A12" s="73">
        <v>11</v>
      </c>
      <c r="B12" s="73" t="s">
        <v>279</v>
      </c>
      <c r="C12" s="73" t="s">
        <v>134</v>
      </c>
      <c r="D12" s="73" t="s">
        <v>252</v>
      </c>
      <c r="E12" s="73" t="s">
        <v>280</v>
      </c>
      <c r="F12" s="73" t="s">
        <v>235</v>
      </c>
      <c r="G12" s="74" t="s">
        <v>281</v>
      </c>
      <c r="H12" s="73" t="s">
        <v>282</v>
      </c>
      <c r="I12" s="73" t="s">
        <v>238</v>
      </c>
      <c r="J12" s="73" t="str">
        <f t="shared" si="0"/>
        <v>2月21-23日</v>
      </c>
      <c r="K12" s="79" t="str">
        <f t="shared" si="1"/>
        <v>2晚</v>
      </c>
      <c r="L12" s="75">
        <v>8</v>
      </c>
      <c r="M12" s="75"/>
      <c r="N12" s="71"/>
    </row>
    <row r="13" s="69" customFormat="1" hidden="1" spans="1:14">
      <c r="A13" s="73">
        <v>12</v>
      </c>
      <c r="B13" s="73" t="s">
        <v>283</v>
      </c>
      <c r="C13" s="73" t="s">
        <v>134</v>
      </c>
      <c r="D13" s="73" t="s">
        <v>252</v>
      </c>
      <c r="E13" s="73" t="s">
        <v>284</v>
      </c>
      <c r="F13" s="73" t="s">
        <v>235</v>
      </c>
      <c r="G13" s="74" t="s">
        <v>285</v>
      </c>
      <c r="H13" s="73" t="s">
        <v>286</v>
      </c>
      <c r="I13" s="73" t="s">
        <v>238</v>
      </c>
      <c r="J13" s="73" t="str">
        <f t="shared" si="0"/>
        <v>2月21-23日</v>
      </c>
      <c r="K13" s="79" t="str">
        <f t="shared" si="1"/>
        <v>2晚</v>
      </c>
      <c r="L13" s="75">
        <v>8</v>
      </c>
      <c r="M13" s="75"/>
      <c r="N13" s="71"/>
    </row>
    <row r="14" s="69" customFormat="1" hidden="1" spans="1:14">
      <c r="A14" s="73">
        <v>13</v>
      </c>
      <c r="B14" s="73" t="s">
        <v>287</v>
      </c>
      <c r="C14" s="73" t="s">
        <v>134</v>
      </c>
      <c r="D14" s="73" t="s">
        <v>252</v>
      </c>
      <c r="E14" s="73" t="s">
        <v>284</v>
      </c>
      <c r="F14" s="73" t="s">
        <v>240</v>
      </c>
      <c r="G14" s="74" t="s">
        <v>288</v>
      </c>
      <c r="H14" s="73" t="s">
        <v>289</v>
      </c>
      <c r="I14" s="73" t="s">
        <v>238</v>
      </c>
      <c r="J14" s="73" t="str">
        <f t="shared" ref="J14:J65" si="2">IF(OR(C14="深圳",C14="东莞",C14="OTS",C14="JT"),"2月21-23日",IF(OR(C14="福州",C14="厦门"),"2月22-23日",""))</f>
        <v>2月21-23日</v>
      </c>
      <c r="K14" s="79" t="str">
        <f t="shared" ref="K14:K65" si="3">IF(OR(C14="深圳",C14="东莞",C14="OTS",C14="JT"),"2晚",IF(OR(C14="福州",C14="厦门"),"1晚",""))</f>
        <v>2晚</v>
      </c>
      <c r="L14" s="75">
        <v>9</v>
      </c>
      <c r="M14" s="75"/>
      <c r="N14" s="71"/>
    </row>
    <row r="15" s="69" customFormat="1" hidden="1" spans="1:14">
      <c r="A15" s="73">
        <v>14</v>
      </c>
      <c r="B15" s="73" t="s">
        <v>290</v>
      </c>
      <c r="C15" s="73" t="s">
        <v>134</v>
      </c>
      <c r="D15" s="73" t="s">
        <v>252</v>
      </c>
      <c r="E15" s="73" t="s">
        <v>291</v>
      </c>
      <c r="F15" s="73" t="s">
        <v>240</v>
      </c>
      <c r="G15" s="74" t="s">
        <v>292</v>
      </c>
      <c r="H15" s="73" t="s">
        <v>293</v>
      </c>
      <c r="I15" s="73" t="s">
        <v>238</v>
      </c>
      <c r="J15" s="73" t="str">
        <f t="shared" si="2"/>
        <v>2月21-23日</v>
      </c>
      <c r="K15" s="79" t="str">
        <f t="shared" si="3"/>
        <v>2晚</v>
      </c>
      <c r="L15" s="75">
        <v>9</v>
      </c>
      <c r="M15" s="75"/>
      <c r="N15" s="71"/>
    </row>
    <row r="16" s="69" customFormat="1" hidden="1" spans="1:14">
      <c r="A16" s="73">
        <v>15</v>
      </c>
      <c r="B16" s="73" t="s">
        <v>294</v>
      </c>
      <c r="C16" s="73" t="s">
        <v>134</v>
      </c>
      <c r="D16" s="73" t="s">
        <v>295</v>
      </c>
      <c r="E16" s="73" t="s">
        <v>296</v>
      </c>
      <c r="F16" s="73" t="s">
        <v>240</v>
      </c>
      <c r="G16" s="74" t="s">
        <v>297</v>
      </c>
      <c r="H16" s="73" t="s">
        <v>298</v>
      </c>
      <c r="I16" s="73" t="s">
        <v>238</v>
      </c>
      <c r="J16" s="73" t="str">
        <f t="shared" si="2"/>
        <v>2月21-23日</v>
      </c>
      <c r="K16" s="79" t="str">
        <f t="shared" si="3"/>
        <v>2晚</v>
      </c>
      <c r="L16" s="75">
        <v>10</v>
      </c>
      <c r="M16" s="75"/>
      <c r="N16" s="71"/>
    </row>
    <row r="17" s="69" customFormat="1" hidden="1" spans="1:14">
      <c r="A17" s="73">
        <v>16</v>
      </c>
      <c r="B17" s="73" t="s">
        <v>299</v>
      </c>
      <c r="C17" s="73" t="s">
        <v>134</v>
      </c>
      <c r="D17" s="73" t="s">
        <v>295</v>
      </c>
      <c r="E17" s="73" t="s">
        <v>271</v>
      </c>
      <c r="F17" s="73" t="s">
        <v>240</v>
      </c>
      <c r="G17" s="74" t="s">
        <v>300</v>
      </c>
      <c r="H17" s="73" t="s">
        <v>301</v>
      </c>
      <c r="I17" s="73" t="s">
        <v>238</v>
      </c>
      <c r="J17" s="73" t="str">
        <f t="shared" si="2"/>
        <v>2月21-23日</v>
      </c>
      <c r="K17" s="79" t="str">
        <f t="shared" si="3"/>
        <v>2晚</v>
      </c>
      <c r="L17" s="75">
        <v>10</v>
      </c>
      <c r="M17" s="75"/>
      <c r="N17" s="71"/>
    </row>
    <row r="18" s="69" customFormat="1" hidden="1" spans="1:14">
      <c r="A18" s="73">
        <v>17</v>
      </c>
      <c r="B18" s="73" t="s">
        <v>302</v>
      </c>
      <c r="C18" s="73" t="s">
        <v>134</v>
      </c>
      <c r="D18" s="73" t="s">
        <v>252</v>
      </c>
      <c r="E18" s="73" t="s">
        <v>303</v>
      </c>
      <c r="F18" s="73" t="s">
        <v>235</v>
      </c>
      <c r="G18" s="74" t="s">
        <v>304</v>
      </c>
      <c r="H18" s="73" t="s">
        <v>305</v>
      </c>
      <c r="I18" s="73" t="s">
        <v>238</v>
      </c>
      <c r="J18" s="73" t="str">
        <f t="shared" si="2"/>
        <v>2月21-23日</v>
      </c>
      <c r="K18" s="79" t="str">
        <f t="shared" si="3"/>
        <v>2晚</v>
      </c>
      <c r="L18" s="75">
        <v>11</v>
      </c>
      <c r="M18" s="75"/>
      <c r="N18" s="71"/>
    </row>
    <row r="19" s="69" customFormat="1" hidden="1" spans="1:14">
      <c r="A19" s="73">
        <v>18</v>
      </c>
      <c r="B19" s="73" t="s">
        <v>306</v>
      </c>
      <c r="C19" s="73" t="s">
        <v>134</v>
      </c>
      <c r="D19" s="73" t="s">
        <v>252</v>
      </c>
      <c r="E19" s="73" t="s">
        <v>303</v>
      </c>
      <c r="F19" s="73" t="s">
        <v>235</v>
      </c>
      <c r="G19" s="74" t="s">
        <v>307</v>
      </c>
      <c r="H19" s="73" t="s">
        <v>308</v>
      </c>
      <c r="I19" s="73" t="s">
        <v>238</v>
      </c>
      <c r="J19" s="73" t="str">
        <f t="shared" si="2"/>
        <v>2月21-23日</v>
      </c>
      <c r="K19" s="79" t="str">
        <f t="shared" si="3"/>
        <v>2晚</v>
      </c>
      <c r="L19" s="75">
        <v>11</v>
      </c>
      <c r="M19" s="75"/>
      <c r="N19" s="71"/>
    </row>
    <row r="20" s="69" customFormat="1" hidden="1" spans="1:14">
      <c r="A20" s="73">
        <v>19</v>
      </c>
      <c r="B20" s="73" t="s">
        <v>309</v>
      </c>
      <c r="C20" s="73" t="s">
        <v>134</v>
      </c>
      <c r="D20" s="73" t="s">
        <v>252</v>
      </c>
      <c r="E20" s="73" t="s">
        <v>310</v>
      </c>
      <c r="F20" s="73" t="s">
        <v>235</v>
      </c>
      <c r="G20" s="74" t="s">
        <v>311</v>
      </c>
      <c r="H20" s="73" t="s">
        <v>312</v>
      </c>
      <c r="I20" s="73" t="s">
        <v>238</v>
      </c>
      <c r="J20" s="73" t="str">
        <f t="shared" si="2"/>
        <v>2月21-23日</v>
      </c>
      <c r="K20" s="79" t="str">
        <f t="shared" si="3"/>
        <v>2晚</v>
      </c>
      <c r="L20" s="75">
        <v>12</v>
      </c>
      <c r="M20" s="75"/>
      <c r="N20" s="71"/>
    </row>
    <row r="21" s="69" customFormat="1" hidden="1" spans="1:14">
      <c r="A21" s="73">
        <v>20</v>
      </c>
      <c r="B21" s="73" t="s">
        <v>313</v>
      </c>
      <c r="C21" s="73" t="s">
        <v>134</v>
      </c>
      <c r="D21" s="73" t="s">
        <v>252</v>
      </c>
      <c r="E21" s="73" t="s">
        <v>314</v>
      </c>
      <c r="F21" s="73" t="s">
        <v>235</v>
      </c>
      <c r="G21" s="74" t="s">
        <v>315</v>
      </c>
      <c r="H21" s="73" t="s">
        <v>316</v>
      </c>
      <c r="I21" s="73" t="s">
        <v>238</v>
      </c>
      <c r="J21" s="73" t="str">
        <f t="shared" si="2"/>
        <v>2月21-23日</v>
      </c>
      <c r="K21" s="79" t="str">
        <f t="shared" si="3"/>
        <v>2晚</v>
      </c>
      <c r="L21" s="75">
        <v>12</v>
      </c>
      <c r="M21" s="75"/>
      <c r="N21" s="71"/>
    </row>
    <row r="22" s="69" customFormat="1" hidden="1" spans="1:14">
      <c r="A22" s="73">
        <v>21</v>
      </c>
      <c r="B22" s="73" t="s">
        <v>317</v>
      </c>
      <c r="C22" s="73" t="s">
        <v>134</v>
      </c>
      <c r="D22" s="73" t="s">
        <v>252</v>
      </c>
      <c r="E22" s="73" t="s">
        <v>314</v>
      </c>
      <c r="F22" s="73" t="s">
        <v>235</v>
      </c>
      <c r="G22" s="74" t="s">
        <v>318</v>
      </c>
      <c r="H22" s="73" t="s">
        <v>319</v>
      </c>
      <c r="I22" s="73" t="s">
        <v>238</v>
      </c>
      <c r="J22" s="73" t="str">
        <f t="shared" si="2"/>
        <v>2月21-23日</v>
      </c>
      <c r="K22" s="79" t="str">
        <f t="shared" si="3"/>
        <v>2晚</v>
      </c>
      <c r="L22" s="75">
        <v>13</v>
      </c>
      <c r="M22" s="75"/>
      <c r="N22" s="71"/>
    </row>
    <row r="23" s="69" customFormat="1" hidden="1" spans="1:14">
      <c r="A23" s="73">
        <v>22</v>
      </c>
      <c r="B23" s="73" t="s">
        <v>320</v>
      </c>
      <c r="C23" s="73" t="s">
        <v>134</v>
      </c>
      <c r="D23" s="73" t="s">
        <v>252</v>
      </c>
      <c r="E23" s="73" t="s">
        <v>314</v>
      </c>
      <c r="F23" s="73" t="s">
        <v>235</v>
      </c>
      <c r="G23" s="74" t="s">
        <v>321</v>
      </c>
      <c r="H23" s="73" t="s">
        <v>322</v>
      </c>
      <c r="I23" s="73" t="s">
        <v>238</v>
      </c>
      <c r="J23" s="73" t="str">
        <f t="shared" si="2"/>
        <v>2月21-23日</v>
      </c>
      <c r="K23" s="79" t="str">
        <f t="shared" si="3"/>
        <v>2晚</v>
      </c>
      <c r="L23" s="75">
        <v>13</v>
      </c>
      <c r="M23" s="75"/>
      <c r="N23" s="71"/>
    </row>
    <row r="24" s="69" customFormat="1" hidden="1" spans="1:14">
      <c r="A24" s="73">
        <v>23</v>
      </c>
      <c r="B24" s="73" t="s">
        <v>323</v>
      </c>
      <c r="C24" s="73" t="s">
        <v>134</v>
      </c>
      <c r="D24" s="73" t="s">
        <v>252</v>
      </c>
      <c r="E24" s="73" t="s">
        <v>314</v>
      </c>
      <c r="F24" s="73" t="s">
        <v>240</v>
      </c>
      <c r="G24" s="74" t="s">
        <v>324</v>
      </c>
      <c r="H24" s="73" t="s">
        <v>325</v>
      </c>
      <c r="I24" s="73" t="s">
        <v>238</v>
      </c>
      <c r="J24" s="73" t="str">
        <f t="shared" si="2"/>
        <v>2月21-23日</v>
      </c>
      <c r="K24" s="79" t="str">
        <f t="shared" si="3"/>
        <v>2晚</v>
      </c>
      <c r="L24" s="75">
        <v>14</v>
      </c>
      <c r="M24" s="75"/>
      <c r="N24" s="71"/>
    </row>
    <row r="25" s="69" customFormat="1" hidden="1" spans="1:14">
      <c r="A25" s="73">
        <v>24</v>
      </c>
      <c r="B25" s="73" t="s">
        <v>326</v>
      </c>
      <c r="C25" s="73" t="s">
        <v>134</v>
      </c>
      <c r="D25" s="73" t="s">
        <v>252</v>
      </c>
      <c r="E25" s="73" t="s">
        <v>314</v>
      </c>
      <c r="F25" s="73" t="s">
        <v>240</v>
      </c>
      <c r="G25" s="74" t="s">
        <v>327</v>
      </c>
      <c r="H25" s="73" t="s">
        <v>328</v>
      </c>
      <c r="I25" s="73" t="s">
        <v>238</v>
      </c>
      <c r="J25" s="73" t="str">
        <f t="shared" si="2"/>
        <v>2月21-23日</v>
      </c>
      <c r="K25" s="79" t="str">
        <f t="shared" si="3"/>
        <v>2晚</v>
      </c>
      <c r="L25" s="75">
        <v>14</v>
      </c>
      <c r="M25" s="75"/>
      <c r="N25" s="71"/>
    </row>
    <row r="26" s="69" customFormat="1" hidden="1" spans="1:14">
      <c r="A26" s="73">
        <v>25</v>
      </c>
      <c r="B26" s="73" t="s">
        <v>329</v>
      </c>
      <c r="C26" s="73" t="s">
        <v>134</v>
      </c>
      <c r="D26" s="73" t="s">
        <v>252</v>
      </c>
      <c r="E26" s="73" t="s">
        <v>314</v>
      </c>
      <c r="F26" s="73" t="s">
        <v>235</v>
      </c>
      <c r="G26" s="74" t="s">
        <v>330</v>
      </c>
      <c r="H26" s="73" t="s">
        <v>331</v>
      </c>
      <c r="I26" s="73" t="s">
        <v>238</v>
      </c>
      <c r="J26" s="73" t="str">
        <f t="shared" si="2"/>
        <v>2月21-23日</v>
      </c>
      <c r="K26" s="79" t="str">
        <f t="shared" si="3"/>
        <v>2晚</v>
      </c>
      <c r="L26" s="75">
        <v>15</v>
      </c>
      <c r="M26" s="75"/>
      <c r="N26" s="71"/>
    </row>
    <row r="27" s="69" customFormat="1" hidden="1" spans="1:14">
      <c r="A27" s="73">
        <v>26</v>
      </c>
      <c r="B27" s="73" t="s">
        <v>332</v>
      </c>
      <c r="C27" s="73" t="s">
        <v>134</v>
      </c>
      <c r="D27" s="73" t="s">
        <v>252</v>
      </c>
      <c r="E27" s="73" t="s">
        <v>314</v>
      </c>
      <c r="F27" s="73" t="s">
        <v>235</v>
      </c>
      <c r="G27" s="74" t="s">
        <v>333</v>
      </c>
      <c r="H27" s="73" t="s">
        <v>334</v>
      </c>
      <c r="I27" s="73" t="s">
        <v>238</v>
      </c>
      <c r="J27" s="73" t="str">
        <f t="shared" si="2"/>
        <v>2月21-23日</v>
      </c>
      <c r="K27" s="79" t="str">
        <f t="shared" si="3"/>
        <v>2晚</v>
      </c>
      <c r="L27" s="75">
        <v>15</v>
      </c>
      <c r="M27" s="75"/>
      <c r="N27" s="71"/>
    </row>
    <row r="28" s="69" customFormat="1" hidden="1" spans="1:14">
      <c r="A28" s="73">
        <v>27</v>
      </c>
      <c r="B28" s="73" t="s">
        <v>335</v>
      </c>
      <c r="C28" s="73" t="s">
        <v>134</v>
      </c>
      <c r="D28" s="73" t="s">
        <v>252</v>
      </c>
      <c r="E28" s="73" t="s">
        <v>314</v>
      </c>
      <c r="F28" s="73" t="s">
        <v>235</v>
      </c>
      <c r="G28" s="74" t="s">
        <v>336</v>
      </c>
      <c r="H28" s="73" t="s">
        <v>337</v>
      </c>
      <c r="I28" s="73" t="s">
        <v>238</v>
      </c>
      <c r="J28" s="73" t="str">
        <f t="shared" si="2"/>
        <v>2月21-23日</v>
      </c>
      <c r="K28" s="79" t="str">
        <f t="shared" si="3"/>
        <v>2晚</v>
      </c>
      <c r="L28" s="75">
        <v>16</v>
      </c>
      <c r="M28" s="75"/>
      <c r="N28" s="71"/>
    </row>
    <row r="29" s="69" customFormat="1" hidden="1" spans="1:14">
      <c r="A29" s="73">
        <v>28</v>
      </c>
      <c r="B29" s="73" t="s">
        <v>338</v>
      </c>
      <c r="C29" s="73" t="s">
        <v>134</v>
      </c>
      <c r="D29" s="73" t="s">
        <v>270</v>
      </c>
      <c r="E29" s="73" t="s">
        <v>339</v>
      </c>
      <c r="F29" s="73" t="s">
        <v>235</v>
      </c>
      <c r="G29" s="74" t="s">
        <v>340</v>
      </c>
      <c r="H29" s="73" t="s">
        <v>341</v>
      </c>
      <c r="I29" s="73" t="s">
        <v>238</v>
      </c>
      <c r="J29" s="73" t="str">
        <f t="shared" si="2"/>
        <v>2月21-23日</v>
      </c>
      <c r="K29" s="79" t="str">
        <f t="shared" si="3"/>
        <v>2晚</v>
      </c>
      <c r="L29" s="75">
        <v>16</v>
      </c>
      <c r="M29" s="75"/>
      <c r="N29" s="71"/>
    </row>
    <row r="30" s="69" customFormat="1" hidden="1" spans="1:14">
      <c r="A30" s="73">
        <v>29</v>
      </c>
      <c r="B30" s="73" t="s">
        <v>342</v>
      </c>
      <c r="C30" s="73" t="s">
        <v>134</v>
      </c>
      <c r="D30" s="73" t="s">
        <v>270</v>
      </c>
      <c r="E30" s="73" t="s">
        <v>343</v>
      </c>
      <c r="F30" s="73" t="s">
        <v>240</v>
      </c>
      <c r="G30" s="74" t="s">
        <v>344</v>
      </c>
      <c r="H30" s="73" t="s">
        <v>345</v>
      </c>
      <c r="I30" s="73" t="s">
        <v>238</v>
      </c>
      <c r="J30" s="73" t="str">
        <f t="shared" si="2"/>
        <v>2月21-23日</v>
      </c>
      <c r="K30" s="79" t="str">
        <f t="shared" si="3"/>
        <v>2晚</v>
      </c>
      <c r="L30" s="75">
        <v>17</v>
      </c>
      <c r="M30" s="75"/>
      <c r="N30" s="71"/>
    </row>
    <row r="31" s="69" customFormat="1" hidden="1" spans="1:14">
      <c r="A31" s="73">
        <v>30</v>
      </c>
      <c r="B31" s="73" t="s">
        <v>346</v>
      </c>
      <c r="C31" s="73" t="s">
        <v>134</v>
      </c>
      <c r="D31" s="73" t="s">
        <v>270</v>
      </c>
      <c r="E31" s="73" t="s">
        <v>343</v>
      </c>
      <c r="F31" s="73" t="s">
        <v>240</v>
      </c>
      <c r="G31" s="74" t="s">
        <v>347</v>
      </c>
      <c r="H31" s="73" t="s">
        <v>348</v>
      </c>
      <c r="I31" s="73" t="s">
        <v>238</v>
      </c>
      <c r="J31" s="73" t="str">
        <f t="shared" si="2"/>
        <v>2月21-23日</v>
      </c>
      <c r="K31" s="79" t="str">
        <f t="shared" si="3"/>
        <v>2晚</v>
      </c>
      <c r="L31" s="75">
        <v>17</v>
      </c>
      <c r="M31" s="75"/>
      <c r="N31" s="71"/>
    </row>
    <row r="32" s="69" customFormat="1" hidden="1" spans="1:14">
      <c r="A32" s="73">
        <v>31</v>
      </c>
      <c r="B32" s="73" t="s">
        <v>349</v>
      </c>
      <c r="C32" s="73" t="s">
        <v>134</v>
      </c>
      <c r="D32" s="73" t="s">
        <v>270</v>
      </c>
      <c r="E32" s="73" t="s">
        <v>343</v>
      </c>
      <c r="F32" s="73" t="s">
        <v>240</v>
      </c>
      <c r="G32" s="74" t="s">
        <v>350</v>
      </c>
      <c r="H32" s="73" t="s">
        <v>351</v>
      </c>
      <c r="I32" s="73" t="s">
        <v>238</v>
      </c>
      <c r="J32" s="73" t="str">
        <f t="shared" si="2"/>
        <v>2月21-23日</v>
      </c>
      <c r="K32" s="79" t="str">
        <f t="shared" si="3"/>
        <v>2晚</v>
      </c>
      <c r="L32" s="75">
        <v>18</v>
      </c>
      <c r="M32" s="75"/>
      <c r="N32" s="71"/>
    </row>
    <row r="33" s="69" customFormat="1" hidden="1" spans="1:14">
      <c r="A33" s="73">
        <v>32</v>
      </c>
      <c r="B33" s="73" t="s">
        <v>352</v>
      </c>
      <c r="C33" s="73" t="s">
        <v>134</v>
      </c>
      <c r="D33" s="73" t="s">
        <v>270</v>
      </c>
      <c r="E33" s="73" t="s">
        <v>353</v>
      </c>
      <c r="F33" s="73" t="s">
        <v>240</v>
      </c>
      <c r="G33" s="74" t="s">
        <v>354</v>
      </c>
      <c r="H33" s="73" t="s">
        <v>355</v>
      </c>
      <c r="I33" s="73" t="s">
        <v>238</v>
      </c>
      <c r="J33" s="73" t="str">
        <f t="shared" si="2"/>
        <v>2月21-23日</v>
      </c>
      <c r="K33" s="79" t="str">
        <f t="shared" si="3"/>
        <v>2晚</v>
      </c>
      <c r="L33" s="75">
        <v>18</v>
      </c>
      <c r="M33" s="75"/>
      <c r="N33" s="71"/>
    </row>
    <row r="34" s="69" customFormat="1" hidden="1" spans="1:14">
      <c r="A34" s="73">
        <v>33</v>
      </c>
      <c r="B34" s="73" t="s">
        <v>356</v>
      </c>
      <c r="C34" s="73" t="s">
        <v>134</v>
      </c>
      <c r="D34" s="73" t="s">
        <v>270</v>
      </c>
      <c r="E34" s="73" t="s">
        <v>357</v>
      </c>
      <c r="F34" s="73" t="s">
        <v>235</v>
      </c>
      <c r="G34" s="74" t="s">
        <v>358</v>
      </c>
      <c r="H34" s="73" t="s">
        <v>359</v>
      </c>
      <c r="I34" s="73" t="s">
        <v>238</v>
      </c>
      <c r="J34" s="73" t="str">
        <f t="shared" si="2"/>
        <v>2月21-23日</v>
      </c>
      <c r="K34" s="79" t="str">
        <f t="shared" si="3"/>
        <v>2晚</v>
      </c>
      <c r="L34" s="75">
        <v>19</v>
      </c>
      <c r="M34" s="75"/>
      <c r="N34" s="71"/>
    </row>
    <row r="35" s="69" customFormat="1" hidden="1" spans="1:14">
      <c r="A35" s="73">
        <v>34</v>
      </c>
      <c r="B35" s="73" t="s">
        <v>360</v>
      </c>
      <c r="C35" s="73" t="s">
        <v>134</v>
      </c>
      <c r="D35" s="73" t="s">
        <v>270</v>
      </c>
      <c r="E35" s="73" t="s">
        <v>361</v>
      </c>
      <c r="F35" s="73" t="s">
        <v>235</v>
      </c>
      <c r="G35" s="74" t="s">
        <v>362</v>
      </c>
      <c r="H35" s="73" t="s">
        <v>363</v>
      </c>
      <c r="I35" s="73" t="s">
        <v>238</v>
      </c>
      <c r="J35" s="73" t="str">
        <f t="shared" si="2"/>
        <v>2月21-23日</v>
      </c>
      <c r="K35" s="79" t="str">
        <f t="shared" si="3"/>
        <v>2晚</v>
      </c>
      <c r="L35" s="75">
        <v>19</v>
      </c>
      <c r="M35" s="75"/>
      <c r="N35" s="71"/>
    </row>
    <row r="36" s="69" customFormat="1" hidden="1" spans="1:14">
      <c r="A36" s="73">
        <v>35</v>
      </c>
      <c r="B36" s="73" t="s">
        <v>364</v>
      </c>
      <c r="C36" s="73" t="s">
        <v>134</v>
      </c>
      <c r="D36" s="73" t="s">
        <v>270</v>
      </c>
      <c r="E36" s="73" t="s">
        <v>365</v>
      </c>
      <c r="F36" s="73" t="s">
        <v>235</v>
      </c>
      <c r="G36" s="74" t="s">
        <v>366</v>
      </c>
      <c r="H36" s="73" t="s">
        <v>367</v>
      </c>
      <c r="I36" s="73" t="s">
        <v>238</v>
      </c>
      <c r="J36" s="73" t="str">
        <f t="shared" si="2"/>
        <v>2月21-23日</v>
      </c>
      <c r="K36" s="79" t="str">
        <f t="shared" si="3"/>
        <v>2晚</v>
      </c>
      <c r="L36" s="75">
        <v>20</v>
      </c>
      <c r="M36" s="75"/>
      <c r="N36" s="71"/>
    </row>
    <row r="37" s="69" customFormat="1" hidden="1" spans="1:14">
      <c r="A37" s="73">
        <v>36</v>
      </c>
      <c r="B37" s="73" t="s">
        <v>368</v>
      </c>
      <c r="C37" s="73" t="s">
        <v>134</v>
      </c>
      <c r="D37" s="73" t="s">
        <v>270</v>
      </c>
      <c r="E37" s="73" t="s">
        <v>365</v>
      </c>
      <c r="F37" s="73" t="s">
        <v>235</v>
      </c>
      <c r="G37" s="74" t="s">
        <v>369</v>
      </c>
      <c r="H37" s="73" t="s">
        <v>370</v>
      </c>
      <c r="I37" s="73" t="s">
        <v>238</v>
      </c>
      <c r="J37" s="73" t="str">
        <f t="shared" si="2"/>
        <v>2月21-23日</v>
      </c>
      <c r="K37" s="79" t="str">
        <f t="shared" si="3"/>
        <v>2晚</v>
      </c>
      <c r="L37" s="75">
        <v>20</v>
      </c>
      <c r="M37" s="75"/>
      <c r="N37" s="71"/>
    </row>
    <row r="38" s="69" customFormat="1" hidden="1" spans="1:14">
      <c r="A38" s="73">
        <v>37</v>
      </c>
      <c r="B38" s="73" t="s">
        <v>371</v>
      </c>
      <c r="C38" s="73" t="s">
        <v>134</v>
      </c>
      <c r="D38" s="73" t="s">
        <v>275</v>
      </c>
      <c r="E38" s="73" t="s">
        <v>372</v>
      </c>
      <c r="F38" s="73" t="s">
        <v>240</v>
      </c>
      <c r="G38" s="74" t="s">
        <v>373</v>
      </c>
      <c r="H38" s="73" t="s">
        <v>374</v>
      </c>
      <c r="I38" s="73" t="s">
        <v>238</v>
      </c>
      <c r="J38" s="73" t="str">
        <f t="shared" si="2"/>
        <v>2月21-23日</v>
      </c>
      <c r="K38" s="79" t="str">
        <f t="shared" si="3"/>
        <v>2晚</v>
      </c>
      <c r="L38" s="75">
        <v>21</v>
      </c>
      <c r="M38" s="75"/>
      <c r="N38" s="71"/>
    </row>
    <row r="39" s="69" customFormat="1" hidden="1" spans="1:14">
      <c r="A39" s="73">
        <v>38</v>
      </c>
      <c r="B39" s="73" t="s">
        <v>375</v>
      </c>
      <c r="C39" s="73" t="s">
        <v>134</v>
      </c>
      <c r="D39" s="73" t="s">
        <v>275</v>
      </c>
      <c r="E39" s="73" t="s">
        <v>376</v>
      </c>
      <c r="F39" s="73" t="s">
        <v>240</v>
      </c>
      <c r="G39" s="74" t="s">
        <v>377</v>
      </c>
      <c r="H39" s="73" t="s">
        <v>378</v>
      </c>
      <c r="I39" s="73" t="s">
        <v>238</v>
      </c>
      <c r="J39" s="73" t="str">
        <f t="shared" si="2"/>
        <v>2月21-23日</v>
      </c>
      <c r="K39" s="79" t="str">
        <f t="shared" si="3"/>
        <v>2晚</v>
      </c>
      <c r="L39" s="75">
        <v>21</v>
      </c>
      <c r="M39" s="75"/>
      <c r="N39" s="71"/>
    </row>
    <row r="40" s="69" customFormat="1" hidden="1" spans="1:14">
      <c r="A40" s="73">
        <v>39</v>
      </c>
      <c r="B40" s="73" t="s">
        <v>379</v>
      </c>
      <c r="C40" s="73" t="s">
        <v>134</v>
      </c>
      <c r="D40" s="73" t="s">
        <v>275</v>
      </c>
      <c r="E40" s="73" t="s">
        <v>380</v>
      </c>
      <c r="F40" s="73" t="s">
        <v>240</v>
      </c>
      <c r="G40" s="74" t="s">
        <v>381</v>
      </c>
      <c r="H40" s="73" t="s">
        <v>382</v>
      </c>
      <c r="I40" s="73" t="s">
        <v>238</v>
      </c>
      <c r="J40" s="73" t="str">
        <f t="shared" si="2"/>
        <v>2月21-23日</v>
      </c>
      <c r="K40" s="79" t="str">
        <f t="shared" si="3"/>
        <v>2晚</v>
      </c>
      <c r="L40" s="75">
        <v>22</v>
      </c>
      <c r="M40" s="75"/>
      <c r="N40" s="71"/>
    </row>
    <row r="41" s="69" customFormat="1" hidden="1" spans="1:14">
      <c r="A41" s="73">
        <v>40</v>
      </c>
      <c r="B41" s="73" t="s">
        <v>383</v>
      </c>
      <c r="C41" s="73" t="s">
        <v>134</v>
      </c>
      <c r="D41" s="73" t="s">
        <v>275</v>
      </c>
      <c r="E41" s="73" t="s">
        <v>384</v>
      </c>
      <c r="F41" s="73" t="s">
        <v>240</v>
      </c>
      <c r="G41" s="74" t="s">
        <v>385</v>
      </c>
      <c r="H41" s="73" t="s">
        <v>386</v>
      </c>
      <c r="I41" s="73" t="s">
        <v>238</v>
      </c>
      <c r="J41" s="73" t="str">
        <f t="shared" si="2"/>
        <v>2月21-23日</v>
      </c>
      <c r="K41" s="79" t="str">
        <f t="shared" si="3"/>
        <v>2晚</v>
      </c>
      <c r="L41" s="75">
        <v>22</v>
      </c>
      <c r="M41" s="75"/>
      <c r="N41" s="71"/>
    </row>
    <row r="42" s="69" customFormat="1" hidden="1" spans="1:14">
      <c r="A42" s="73">
        <v>41</v>
      </c>
      <c r="B42" s="73" t="s">
        <v>387</v>
      </c>
      <c r="C42" s="73" t="s">
        <v>134</v>
      </c>
      <c r="D42" s="73" t="s">
        <v>275</v>
      </c>
      <c r="E42" s="73" t="s">
        <v>388</v>
      </c>
      <c r="F42" s="73" t="s">
        <v>240</v>
      </c>
      <c r="G42" s="74" t="s">
        <v>389</v>
      </c>
      <c r="H42" s="73" t="s">
        <v>390</v>
      </c>
      <c r="I42" s="73" t="s">
        <v>238</v>
      </c>
      <c r="J42" s="73" t="str">
        <f t="shared" si="2"/>
        <v>2月21-23日</v>
      </c>
      <c r="K42" s="79" t="str">
        <f t="shared" si="3"/>
        <v>2晚</v>
      </c>
      <c r="L42" s="75">
        <v>23</v>
      </c>
      <c r="M42" s="75"/>
      <c r="N42" s="71"/>
    </row>
    <row r="43" s="69" customFormat="1" hidden="1" spans="1:14">
      <c r="A43" s="73">
        <v>42</v>
      </c>
      <c r="B43" s="73" t="s">
        <v>391</v>
      </c>
      <c r="C43" s="73" t="s">
        <v>134</v>
      </c>
      <c r="D43" s="73" t="s">
        <v>275</v>
      </c>
      <c r="E43" s="73" t="s">
        <v>392</v>
      </c>
      <c r="F43" s="73" t="s">
        <v>240</v>
      </c>
      <c r="G43" s="74" t="s">
        <v>393</v>
      </c>
      <c r="H43" s="73" t="s">
        <v>394</v>
      </c>
      <c r="I43" s="73" t="s">
        <v>238</v>
      </c>
      <c r="J43" s="73" t="str">
        <f t="shared" si="2"/>
        <v>2月21-23日</v>
      </c>
      <c r="K43" s="79" t="str">
        <f t="shared" si="3"/>
        <v>2晚</v>
      </c>
      <c r="L43" s="75">
        <v>23</v>
      </c>
      <c r="M43" s="75"/>
      <c r="N43" s="71"/>
    </row>
    <row r="44" s="69" customFormat="1" hidden="1" spans="1:14">
      <c r="A44" s="73">
        <v>43</v>
      </c>
      <c r="B44" s="73" t="s">
        <v>395</v>
      </c>
      <c r="C44" s="73" t="s">
        <v>134</v>
      </c>
      <c r="D44" s="73" t="s">
        <v>275</v>
      </c>
      <c r="E44" s="73" t="s">
        <v>396</v>
      </c>
      <c r="F44" s="73" t="s">
        <v>240</v>
      </c>
      <c r="G44" s="74" t="s">
        <v>397</v>
      </c>
      <c r="H44" s="73" t="s">
        <v>398</v>
      </c>
      <c r="I44" s="73" t="s">
        <v>238</v>
      </c>
      <c r="J44" s="73" t="str">
        <f t="shared" si="2"/>
        <v>2月21-23日</v>
      </c>
      <c r="K44" s="79" t="str">
        <f t="shared" si="3"/>
        <v>2晚</v>
      </c>
      <c r="L44" s="75">
        <v>24</v>
      </c>
      <c r="M44" s="75"/>
      <c r="N44" s="71"/>
    </row>
    <row r="45" s="69" customFormat="1" hidden="1" spans="1:14">
      <c r="A45" s="73">
        <v>44</v>
      </c>
      <c r="B45" s="73" t="s">
        <v>399</v>
      </c>
      <c r="C45" s="73" t="s">
        <v>134</v>
      </c>
      <c r="D45" s="73" t="s">
        <v>275</v>
      </c>
      <c r="E45" s="73" t="s">
        <v>400</v>
      </c>
      <c r="F45" s="73" t="s">
        <v>240</v>
      </c>
      <c r="G45" s="74" t="s">
        <v>401</v>
      </c>
      <c r="H45" s="73" t="s">
        <v>402</v>
      </c>
      <c r="I45" s="73" t="s">
        <v>238</v>
      </c>
      <c r="J45" s="73" t="str">
        <f t="shared" si="2"/>
        <v>2月21-23日</v>
      </c>
      <c r="K45" s="79" t="str">
        <f t="shared" si="3"/>
        <v>2晚</v>
      </c>
      <c r="L45" s="75">
        <v>24</v>
      </c>
      <c r="M45" s="75"/>
      <c r="N45" s="71"/>
    </row>
    <row r="46" s="69" customFormat="1" hidden="1" spans="1:14">
      <c r="A46" s="73">
        <v>45</v>
      </c>
      <c r="B46" s="73" t="s">
        <v>403</v>
      </c>
      <c r="C46" s="73" t="s">
        <v>134</v>
      </c>
      <c r="D46" s="73" t="s">
        <v>404</v>
      </c>
      <c r="E46" s="73" t="s">
        <v>257</v>
      </c>
      <c r="F46" s="73" t="s">
        <v>235</v>
      </c>
      <c r="G46" s="74" t="s">
        <v>405</v>
      </c>
      <c r="H46" s="73" t="s">
        <v>406</v>
      </c>
      <c r="I46" s="73" t="s">
        <v>238</v>
      </c>
      <c r="J46" s="73" t="str">
        <f t="shared" si="2"/>
        <v>2月21-23日</v>
      </c>
      <c r="K46" s="80" t="str">
        <f t="shared" si="3"/>
        <v>2晚</v>
      </c>
      <c r="L46" s="75">
        <v>25</v>
      </c>
      <c r="M46" s="75"/>
      <c r="N46" s="70" t="s">
        <v>407</v>
      </c>
    </row>
    <row r="47" s="69" customFormat="1" hidden="1" spans="1:14">
      <c r="A47" s="73">
        <v>46</v>
      </c>
      <c r="B47" s="73" t="s">
        <v>408</v>
      </c>
      <c r="C47" s="73" t="s">
        <v>409</v>
      </c>
      <c r="D47" s="73" t="s">
        <v>410</v>
      </c>
      <c r="E47" s="73" t="s">
        <v>411</v>
      </c>
      <c r="F47" s="73" t="s">
        <v>235</v>
      </c>
      <c r="G47" s="74" t="s">
        <v>412</v>
      </c>
      <c r="H47" s="75">
        <v>13459208390</v>
      </c>
      <c r="I47" s="73" t="s">
        <v>238</v>
      </c>
      <c r="J47" s="73" t="str">
        <f>IF(OR(C47="深圳",C47="东莞",C47="OTS",C47="JT"),"2月21-23日",IF(OR(C47="福州",C47="厦门"),"2月22-23日",""))</f>
        <v>2月22-23日</v>
      </c>
      <c r="K47" s="79" t="str">
        <f>IF(OR(C47="深圳",C47="东莞",C47="OTS",C47="JT"),"2晚",IF(OR(C47="福州",C47="厦门"),"1晚",""))</f>
        <v>1晚</v>
      </c>
      <c r="L47" s="75">
        <v>25</v>
      </c>
      <c r="M47" s="75"/>
      <c r="N47" s="71"/>
    </row>
    <row r="48" s="69" customFormat="1" hidden="1" spans="1:14">
      <c r="A48" s="73">
        <v>47</v>
      </c>
      <c r="B48" s="73" t="s">
        <v>413</v>
      </c>
      <c r="C48" s="73" t="s">
        <v>134</v>
      </c>
      <c r="D48" s="73" t="s">
        <v>404</v>
      </c>
      <c r="E48" s="73" t="s">
        <v>414</v>
      </c>
      <c r="F48" s="73" t="s">
        <v>240</v>
      </c>
      <c r="G48" s="74" t="s">
        <v>415</v>
      </c>
      <c r="H48" s="73" t="s">
        <v>416</v>
      </c>
      <c r="I48" s="73" t="s">
        <v>238</v>
      </c>
      <c r="J48" s="73" t="str">
        <f>IF(OR(C48="深圳",C48="东莞",C48="OTS",C48="JT"),"2月21-23日",IF(OR(C48="福州",C48="厦门"),"2月22-23日",""))</f>
        <v>2月21-23日</v>
      </c>
      <c r="K48" s="79" t="str">
        <f>IF(OR(C48="深圳",C48="东莞",C48="OTS",C48="JT"),"2晚",IF(OR(C48="福州",C48="厦门"),"1晚",""))</f>
        <v>2晚</v>
      </c>
      <c r="L48" s="75">
        <v>26</v>
      </c>
      <c r="M48" s="75"/>
      <c r="N48" s="71"/>
    </row>
    <row r="49" s="69" customFormat="1" hidden="1" spans="1:14">
      <c r="A49" s="73">
        <v>48</v>
      </c>
      <c r="B49" s="73" t="s">
        <v>417</v>
      </c>
      <c r="C49" s="73" t="s">
        <v>134</v>
      </c>
      <c r="D49" s="73" t="s">
        <v>404</v>
      </c>
      <c r="E49" s="73" t="s">
        <v>414</v>
      </c>
      <c r="F49" s="73" t="s">
        <v>240</v>
      </c>
      <c r="G49" s="74" t="s">
        <v>418</v>
      </c>
      <c r="H49" s="73" t="s">
        <v>419</v>
      </c>
      <c r="I49" s="73" t="s">
        <v>238</v>
      </c>
      <c r="J49" s="73" t="str">
        <f>IF(OR(C49="深圳",C49="东莞",C49="OTS",C49="JT"),"2月21-23日",IF(OR(C49="福州",C49="厦门"),"2月22-23日",""))</f>
        <v>2月21-23日</v>
      </c>
      <c r="K49" s="79" t="str">
        <f>IF(OR(C49="深圳",C49="东莞",C49="OTS",C49="JT"),"2晚",IF(OR(C49="福州",C49="厦门"),"1晚",""))</f>
        <v>2晚</v>
      </c>
      <c r="L49" s="75">
        <v>26</v>
      </c>
      <c r="M49" s="75"/>
      <c r="N49" s="71"/>
    </row>
    <row r="50" s="69" customFormat="1" hidden="1" spans="1:14">
      <c r="A50" s="73">
        <v>49</v>
      </c>
      <c r="B50" s="73" t="s">
        <v>420</v>
      </c>
      <c r="C50" s="73" t="s">
        <v>134</v>
      </c>
      <c r="D50" s="73" t="s">
        <v>404</v>
      </c>
      <c r="E50" s="73" t="s">
        <v>414</v>
      </c>
      <c r="F50" s="73" t="s">
        <v>235</v>
      </c>
      <c r="G50" s="74" t="s">
        <v>421</v>
      </c>
      <c r="H50" s="73" t="s">
        <v>422</v>
      </c>
      <c r="I50" s="73" t="s">
        <v>238</v>
      </c>
      <c r="J50" s="73" t="str">
        <f>IF(OR(C50="深圳",C50="东莞",C50="OTS",C50="JT"),"2月21-23日",IF(OR(C50="福州",C50="厦门"),"2月22-23日",""))</f>
        <v>2月21-23日</v>
      </c>
      <c r="K50" s="79" t="str">
        <f>IF(OR(C50="深圳",C50="东莞",C50="OTS",C50="JT"),"2晚",IF(OR(C50="福州",C50="厦门"),"1晚",""))</f>
        <v>2晚</v>
      </c>
      <c r="L50" s="75">
        <v>27</v>
      </c>
      <c r="M50" s="75"/>
      <c r="N50" s="71"/>
    </row>
    <row r="51" s="69" customFormat="1" hidden="1" spans="1:14">
      <c r="A51" s="73">
        <v>50</v>
      </c>
      <c r="B51" s="73" t="s">
        <v>423</v>
      </c>
      <c r="C51" s="73" t="s">
        <v>134</v>
      </c>
      <c r="D51" s="73" t="s">
        <v>404</v>
      </c>
      <c r="E51" s="73" t="s">
        <v>414</v>
      </c>
      <c r="F51" s="73" t="s">
        <v>235</v>
      </c>
      <c r="G51" s="74" t="s">
        <v>424</v>
      </c>
      <c r="H51" s="73" t="s">
        <v>425</v>
      </c>
      <c r="I51" s="73" t="s">
        <v>238</v>
      </c>
      <c r="J51" s="73" t="str">
        <f>IF(OR(C51="深圳",C51="东莞",C51="OTS",C51="JT"),"2月21-23日",IF(OR(C51="福州",C51="厦门"),"2月22-23日",""))</f>
        <v>2月21-23日</v>
      </c>
      <c r="K51" s="79" t="str">
        <f>IF(OR(C51="深圳",C51="东莞",C51="OTS",C51="JT"),"2晚",IF(OR(C51="福州",C51="厦门"),"1晚",""))</f>
        <v>2晚</v>
      </c>
      <c r="L51" s="75">
        <v>27</v>
      </c>
      <c r="M51" s="75"/>
      <c r="N51" s="71"/>
    </row>
    <row r="52" s="69" customFormat="1" hidden="1" spans="1:14">
      <c r="A52" s="73">
        <v>51</v>
      </c>
      <c r="B52" s="73" t="s">
        <v>426</v>
      </c>
      <c r="C52" s="73" t="s">
        <v>134</v>
      </c>
      <c r="D52" s="73" t="s">
        <v>404</v>
      </c>
      <c r="E52" s="73" t="s">
        <v>411</v>
      </c>
      <c r="F52" s="73" t="s">
        <v>240</v>
      </c>
      <c r="G52" s="74" t="s">
        <v>427</v>
      </c>
      <c r="H52" s="73" t="s">
        <v>428</v>
      </c>
      <c r="I52" s="73" t="s">
        <v>238</v>
      </c>
      <c r="J52" s="73" t="str">
        <f>IF(OR(C52="深圳",C52="东莞",C52="OTS",C52="JT"),"2月21-23日",IF(OR(C52="福州",C52="厦门"),"2月22-23日",""))</f>
        <v>2月21-23日</v>
      </c>
      <c r="K52" s="79" t="str">
        <f>IF(OR(C52="深圳",C52="东莞",C52="OTS",C52="JT"),"2晚",IF(OR(C52="福州",C52="厦门"),"1晚",""))</f>
        <v>2晚</v>
      </c>
      <c r="L52" s="75">
        <v>28</v>
      </c>
      <c r="M52" s="75"/>
      <c r="N52" s="71"/>
    </row>
    <row r="53" s="69" customFormat="1" hidden="1" spans="1:14">
      <c r="A53" s="73">
        <v>52</v>
      </c>
      <c r="B53" s="73" t="s">
        <v>429</v>
      </c>
      <c r="C53" s="73" t="s">
        <v>134</v>
      </c>
      <c r="D53" s="73" t="s">
        <v>404</v>
      </c>
      <c r="E53" s="73" t="s">
        <v>430</v>
      </c>
      <c r="F53" s="73" t="s">
        <v>240</v>
      </c>
      <c r="G53" s="74" t="s">
        <v>431</v>
      </c>
      <c r="H53" s="73" t="s">
        <v>432</v>
      </c>
      <c r="I53" s="73" t="s">
        <v>238</v>
      </c>
      <c r="J53" s="73" t="str">
        <f>IF(OR(C53="深圳",C53="东莞",C53="OTS",C53="JT"),"2月21-23日",IF(OR(C53="福州",C53="厦门"),"2月22-23日",""))</f>
        <v>2月21-23日</v>
      </c>
      <c r="K53" s="79" t="str">
        <f>IF(OR(C53="深圳",C53="东莞",C53="OTS",C53="JT"),"2晚",IF(OR(C53="福州",C53="厦门"),"1晚",""))</f>
        <v>2晚</v>
      </c>
      <c r="L53" s="75">
        <v>28</v>
      </c>
      <c r="M53" s="75"/>
      <c r="N53" s="71"/>
    </row>
    <row r="54" s="69" customFormat="1" hidden="1" spans="1:14">
      <c r="A54" s="73">
        <v>53</v>
      </c>
      <c r="B54" s="73" t="s">
        <v>433</v>
      </c>
      <c r="C54" s="73" t="s">
        <v>134</v>
      </c>
      <c r="D54" s="73" t="s">
        <v>404</v>
      </c>
      <c r="E54" s="73" t="s">
        <v>414</v>
      </c>
      <c r="F54" s="73" t="s">
        <v>235</v>
      </c>
      <c r="G54" s="74" t="s">
        <v>434</v>
      </c>
      <c r="H54" s="73" t="s">
        <v>435</v>
      </c>
      <c r="I54" s="73" t="s">
        <v>238</v>
      </c>
      <c r="J54" s="73" t="str">
        <f>IF(OR(C54="深圳",C54="东莞",C54="OTS",C54="JT"),"2月21-23日",IF(OR(C54="福州",C54="厦门"),"2月22-23日",""))</f>
        <v>2月21-23日</v>
      </c>
      <c r="K54" s="79" t="str">
        <f>IF(OR(C54="深圳",C54="东莞",C54="OTS",C54="JT"),"2晚",IF(OR(C54="福州",C54="厦门"),"1晚",""))</f>
        <v>2晚</v>
      </c>
      <c r="L54" s="75">
        <v>29</v>
      </c>
      <c r="M54" s="75"/>
      <c r="N54" s="71"/>
    </row>
    <row r="55" s="69" customFormat="1" hidden="1" spans="1:14">
      <c r="A55" s="73">
        <v>54</v>
      </c>
      <c r="B55" s="73" t="s">
        <v>436</v>
      </c>
      <c r="C55" s="73" t="s">
        <v>134</v>
      </c>
      <c r="D55" s="73" t="s">
        <v>404</v>
      </c>
      <c r="E55" s="73" t="s">
        <v>414</v>
      </c>
      <c r="F55" s="73" t="s">
        <v>235</v>
      </c>
      <c r="G55" s="74" t="s">
        <v>437</v>
      </c>
      <c r="H55" s="73" t="s">
        <v>438</v>
      </c>
      <c r="I55" s="73" t="s">
        <v>238</v>
      </c>
      <c r="J55" s="73" t="str">
        <f>IF(OR(C55="深圳",C55="东莞",C55="OTS",C55="JT"),"2月21-23日",IF(OR(C55="福州",C55="厦门"),"2月22-23日",""))</f>
        <v>2月21-23日</v>
      </c>
      <c r="K55" s="79" t="str">
        <f>IF(OR(C55="深圳",C55="东莞",C55="OTS",C55="JT"),"2晚",IF(OR(C55="福州",C55="厦门"),"1晚",""))</f>
        <v>2晚</v>
      </c>
      <c r="L55" s="75">
        <v>29</v>
      </c>
      <c r="M55" s="75"/>
      <c r="N55" s="71"/>
    </row>
    <row r="56" s="69" customFormat="1" hidden="1" spans="1:14">
      <c r="A56" s="73">
        <v>55</v>
      </c>
      <c r="B56" s="73" t="s">
        <v>439</v>
      </c>
      <c r="C56" s="73" t="s">
        <v>134</v>
      </c>
      <c r="D56" s="73" t="s">
        <v>404</v>
      </c>
      <c r="E56" s="73" t="s">
        <v>440</v>
      </c>
      <c r="F56" s="73" t="s">
        <v>235</v>
      </c>
      <c r="G56" s="74" t="s">
        <v>441</v>
      </c>
      <c r="H56" s="73" t="s">
        <v>442</v>
      </c>
      <c r="I56" s="73" t="s">
        <v>238</v>
      </c>
      <c r="J56" s="73" t="str">
        <f>IF(OR(C56="深圳",C56="东莞",C56="OTS",C56="JT"),"2月21-23日",IF(OR(C56="福州",C56="厦门"),"2月22-23日",""))</f>
        <v>2月21-23日</v>
      </c>
      <c r="K56" s="79" t="str">
        <f>IF(OR(C56="深圳",C56="东莞",C56="OTS",C56="JT"),"2晚",IF(OR(C56="福州",C56="厦门"),"1晚",""))</f>
        <v>2晚</v>
      </c>
      <c r="L56" s="75">
        <v>30</v>
      </c>
      <c r="M56" s="75"/>
      <c r="N56" s="71"/>
    </row>
    <row r="57" s="69" customFormat="1" hidden="1" spans="1:14">
      <c r="A57" s="73">
        <v>56</v>
      </c>
      <c r="B57" s="73" t="s">
        <v>443</v>
      </c>
      <c r="C57" s="73" t="s">
        <v>134</v>
      </c>
      <c r="D57" s="73" t="s">
        <v>404</v>
      </c>
      <c r="E57" s="73" t="s">
        <v>414</v>
      </c>
      <c r="F57" s="73" t="s">
        <v>235</v>
      </c>
      <c r="G57" s="74" t="s">
        <v>444</v>
      </c>
      <c r="H57" s="73" t="s">
        <v>445</v>
      </c>
      <c r="I57" s="73" t="s">
        <v>238</v>
      </c>
      <c r="J57" s="73" t="str">
        <f>IF(OR(C57="深圳",C57="东莞",C57="OTS",C57="JT"),"2月21-23日",IF(OR(C57="福州",C57="厦门"),"2月22-23日",""))</f>
        <v>2月21-23日</v>
      </c>
      <c r="K57" s="79" t="str">
        <f>IF(OR(C57="深圳",C57="东莞",C57="OTS",C57="JT"),"2晚",IF(OR(C57="福州",C57="厦门"),"1晚",""))</f>
        <v>2晚</v>
      </c>
      <c r="L57" s="75">
        <v>30</v>
      </c>
      <c r="M57" s="75"/>
      <c r="N57" s="71"/>
    </row>
    <row r="58" s="69" customFormat="1" hidden="1" spans="1:14">
      <c r="A58" s="73">
        <v>57</v>
      </c>
      <c r="B58" s="73" t="s">
        <v>446</v>
      </c>
      <c r="C58" s="73" t="s">
        <v>134</v>
      </c>
      <c r="D58" s="73" t="s">
        <v>404</v>
      </c>
      <c r="E58" s="73" t="s">
        <v>414</v>
      </c>
      <c r="F58" s="73" t="s">
        <v>235</v>
      </c>
      <c r="G58" s="74" t="s">
        <v>447</v>
      </c>
      <c r="H58" s="73" t="s">
        <v>448</v>
      </c>
      <c r="I58" s="73" t="s">
        <v>238</v>
      </c>
      <c r="J58" s="73" t="str">
        <f>IF(OR(C58="深圳",C58="东莞",C58="OTS",C58="JT"),"2月21-23日",IF(OR(C58="福州",C58="厦门"),"2月22-23日",""))</f>
        <v>2月21-23日</v>
      </c>
      <c r="K58" s="79" t="str">
        <f>IF(OR(C58="深圳",C58="东莞",C58="OTS",C58="JT"),"2晚",IF(OR(C58="福州",C58="厦门"),"1晚",""))</f>
        <v>2晚</v>
      </c>
      <c r="L58" s="75">
        <v>31</v>
      </c>
      <c r="M58" s="75"/>
      <c r="N58" s="71"/>
    </row>
    <row r="59" s="69" customFormat="1" hidden="1" spans="1:14">
      <c r="A59" s="73">
        <v>58</v>
      </c>
      <c r="B59" s="73" t="s">
        <v>449</v>
      </c>
      <c r="C59" s="73" t="s">
        <v>134</v>
      </c>
      <c r="D59" s="73" t="s">
        <v>404</v>
      </c>
      <c r="E59" s="73" t="s">
        <v>414</v>
      </c>
      <c r="F59" s="73" t="s">
        <v>235</v>
      </c>
      <c r="G59" s="74" t="s">
        <v>450</v>
      </c>
      <c r="H59" s="73" t="s">
        <v>451</v>
      </c>
      <c r="I59" s="73" t="s">
        <v>238</v>
      </c>
      <c r="J59" s="73" t="str">
        <f>IF(OR(C59="深圳",C59="东莞",C59="OTS",C59="JT"),"2月21-23日",IF(OR(C59="福州",C59="厦门"),"2月22-23日",""))</f>
        <v>2月21-23日</v>
      </c>
      <c r="K59" s="79" t="str">
        <f>IF(OR(C59="深圳",C59="东莞",C59="OTS",C59="JT"),"2晚",IF(OR(C59="福州",C59="厦门"),"1晚",""))</f>
        <v>2晚</v>
      </c>
      <c r="L59" s="75">
        <v>31</v>
      </c>
      <c r="M59" s="75"/>
      <c r="N59" s="71"/>
    </row>
    <row r="60" s="69" customFormat="1" hidden="1" spans="1:14">
      <c r="A60" s="73">
        <v>59</v>
      </c>
      <c r="B60" s="73" t="s">
        <v>452</v>
      </c>
      <c r="C60" s="73" t="s">
        <v>134</v>
      </c>
      <c r="D60" s="73" t="s">
        <v>404</v>
      </c>
      <c r="E60" s="73" t="s">
        <v>414</v>
      </c>
      <c r="F60" s="73" t="s">
        <v>240</v>
      </c>
      <c r="G60" s="74" t="s">
        <v>453</v>
      </c>
      <c r="H60" s="73" t="s">
        <v>454</v>
      </c>
      <c r="I60" s="73" t="s">
        <v>238</v>
      </c>
      <c r="J60" s="73" t="str">
        <f>IF(OR(C60="深圳",C60="东莞",C60="OTS",C60="JT"),"2月21-23日",IF(OR(C60="福州",C60="厦门"),"2月22-23日",""))</f>
        <v>2月21-23日</v>
      </c>
      <c r="K60" s="79" t="str">
        <f>IF(OR(C60="深圳",C60="东莞",C60="OTS",C60="JT"),"2晚",IF(OR(C60="福州",C60="厦门"),"1晚",""))</f>
        <v>2晚</v>
      </c>
      <c r="L60" s="75">
        <v>32</v>
      </c>
      <c r="M60" s="75"/>
      <c r="N60" s="71"/>
    </row>
    <row r="61" s="69" customFormat="1" hidden="1" spans="1:14">
      <c r="A61" s="73">
        <v>60</v>
      </c>
      <c r="B61" s="73" t="s">
        <v>455</v>
      </c>
      <c r="C61" s="73" t="s">
        <v>134</v>
      </c>
      <c r="D61" s="73" t="s">
        <v>404</v>
      </c>
      <c r="E61" s="73" t="s">
        <v>411</v>
      </c>
      <c r="F61" s="73" t="s">
        <v>240</v>
      </c>
      <c r="G61" s="74" t="s">
        <v>456</v>
      </c>
      <c r="H61" s="73" t="s">
        <v>457</v>
      </c>
      <c r="I61" s="73" t="s">
        <v>238</v>
      </c>
      <c r="J61" s="73" t="str">
        <f>IF(OR(C61="深圳",C61="东莞",C61="OTS",C61="JT"),"2月21-23日",IF(OR(C61="福州",C61="厦门"),"2月22-23日",""))</f>
        <v>2月21-23日</v>
      </c>
      <c r="K61" s="79" t="str">
        <f>IF(OR(C61="深圳",C61="东莞",C61="OTS",C61="JT"),"2晚",IF(OR(C61="福州",C61="厦门"),"1晚",""))</f>
        <v>2晚</v>
      </c>
      <c r="L61" s="75">
        <v>32</v>
      </c>
      <c r="M61" s="75"/>
      <c r="N61" s="71"/>
    </row>
    <row r="62" s="69" customFormat="1" hidden="1" spans="1:14">
      <c r="A62" s="73">
        <v>61</v>
      </c>
      <c r="B62" s="73" t="s">
        <v>458</v>
      </c>
      <c r="C62" s="73" t="s">
        <v>134</v>
      </c>
      <c r="D62" s="73" t="s">
        <v>404</v>
      </c>
      <c r="E62" s="73" t="s">
        <v>414</v>
      </c>
      <c r="F62" s="73" t="s">
        <v>235</v>
      </c>
      <c r="G62" s="74" t="s">
        <v>459</v>
      </c>
      <c r="H62" s="73" t="s">
        <v>460</v>
      </c>
      <c r="I62" s="73" t="s">
        <v>238</v>
      </c>
      <c r="J62" s="73" t="str">
        <f>IF(OR(C62="深圳",C62="东莞",C62="OTS",C62="JT"),"2月21-23日",IF(OR(C62="福州",C62="厦门"),"2月22-23日",""))</f>
        <v>2月21-23日</v>
      </c>
      <c r="K62" s="79" t="str">
        <f>IF(OR(C62="深圳",C62="东莞",C62="OTS",C62="JT"),"2晚",IF(OR(C62="福州",C62="厦门"),"1晚",""))</f>
        <v>2晚</v>
      </c>
      <c r="L62" s="75">
        <v>33</v>
      </c>
      <c r="M62" s="75"/>
      <c r="N62" s="71"/>
    </row>
    <row r="63" s="69" customFormat="1" hidden="1" spans="1:14">
      <c r="A63" s="73">
        <v>62</v>
      </c>
      <c r="B63" s="73" t="s">
        <v>461</v>
      </c>
      <c r="C63" s="73" t="s">
        <v>134</v>
      </c>
      <c r="D63" s="73" t="s">
        <v>404</v>
      </c>
      <c r="E63" s="73" t="s">
        <v>414</v>
      </c>
      <c r="F63" s="73" t="s">
        <v>235</v>
      </c>
      <c r="G63" s="74" t="s">
        <v>462</v>
      </c>
      <c r="H63" s="73" t="s">
        <v>463</v>
      </c>
      <c r="I63" s="73" t="s">
        <v>238</v>
      </c>
      <c r="J63" s="73" t="str">
        <f>IF(OR(C63="深圳",C63="东莞",C63="OTS",C63="JT"),"2月21-23日",IF(OR(C63="福州",C63="厦门"),"2月22-23日",""))</f>
        <v>2月21-23日</v>
      </c>
      <c r="K63" s="79" t="str">
        <f>IF(OR(C63="深圳",C63="东莞",C63="OTS",C63="JT"),"2晚",IF(OR(C63="福州",C63="厦门"),"1晚",""))</f>
        <v>2晚</v>
      </c>
      <c r="L63" s="75">
        <v>33</v>
      </c>
      <c r="M63" s="75"/>
      <c r="N63" s="71"/>
    </row>
    <row r="64" s="69" customFormat="1" hidden="1" spans="1:14">
      <c r="A64" s="73">
        <v>63</v>
      </c>
      <c r="B64" s="73" t="s">
        <v>464</v>
      </c>
      <c r="C64" s="73" t="s">
        <v>134</v>
      </c>
      <c r="D64" s="73" t="s">
        <v>404</v>
      </c>
      <c r="E64" s="73" t="s">
        <v>411</v>
      </c>
      <c r="F64" s="73" t="s">
        <v>240</v>
      </c>
      <c r="G64" s="74" t="s">
        <v>465</v>
      </c>
      <c r="H64" s="73" t="s">
        <v>466</v>
      </c>
      <c r="I64" s="73" t="s">
        <v>238</v>
      </c>
      <c r="J64" s="73" t="str">
        <f>IF(OR(C64="深圳",C64="东莞",C64="OTS",C64="JT"),"2月21-23日",IF(OR(C64="福州",C64="厦门"),"2月22-23日",""))</f>
        <v>2月21-23日</v>
      </c>
      <c r="K64" s="79" t="str">
        <f>IF(OR(C64="深圳",C64="东莞",C64="OTS",C64="JT"),"2晚",IF(OR(C64="福州",C64="厦门"),"1晚",""))</f>
        <v>2晚</v>
      </c>
      <c r="L64" s="75">
        <v>34</v>
      </c>
      <c r="M64" s="75"/>
      <c r="N64" s="71"/>
    </row>
    <row r="65" s="69" customFormat="1" hidden="1" spans="1:14">
      <c r="A65" s="73">
        <v>64</v>
      </c>
      <c r="B65" s="73" t="s">
        <v>467</v>
      </c>
      <c r="C65" s="73" t="s">
        <v>134</v>
      </c>
      <c r="D65" s="73" t="s">
        <v>404</v>
      </c>
      <c r="E65" s="73" t="s">
        <v>468</v>
      </c>
      <c r="F65" s="73" t="s">
        <v>240</v>
      </c>
      <c r="G65" s="74" t="s">
        <v>469</v>
      </c>
      <c r="H65" s="73" t="s">
        <v>470</v>
      </c>
      <c r="I65" s="73" t="s">
        <v>238</v>
      </c>
      <c r="J65" s="73" t="str">
        <f>IF(OR(C65="深圳",C65="东莞",C65="OTS",C65="JT"),"2月21-23日",IF(OR(C65="福州",C65="厦门"),"2月22-23日",""))</f>
        <v>2月21-23日</v>
      </c>
      <c r="K65" s="79" t="str">
        <f>IF(OR(C65="深圳",C65="东莞",C65="OTS",C65="JT"),"2晚",IF(OR(C65="福州",C65="厦门"),"1晚",""))</f>
        <v>2晚</v>
      </c>
      <c r="L65" s="75">
        <v>34</v>
      </c>
      <c r="M65" s="75"/>
      <c r="N65" s="71"/>
    </row>
    <row r="66" s="69" customFormat="1" hidden="1" spans="1:14">
      <c r="A66" s="73">
        <v>65</v>
      </c>
      <c r="B66" s="73" t="s">
        <v>471</v>
      </c>
      <c r="C66" s="73" t="s">
        <v>134</v>
      </c>
      <c r="D66" s="73" t="s">
        <v>404</v>
      </c>
      <c r="E66" s="73" t="s">
        <v>411</v>
      </c>
      <c r="F66" s="73" t="s">
        <v>235</v>
      </c>
      <c r="G66" s="74" t="s">
        <v>472</v>
      </c>
      <c r="H66" s="73" t="s">
        <v>473</v>
      </c>
      <c r="I66" s="73" t="s">
        <v>238</v>
      </c>
      <c r="J66" s="73" t="str">
        <f t="shared" ref="J66:J94" si="4">IF(OR(C66="深圳",C66="东莞",C66="OTS",C66="JT"),"2月21-23日",IF(OR(C66="福州",C66="厦门"),"2月22-23日",""))</f>
        <v>2月21-23日</v>
      </c>
      <c r="K66" s="79" t="str">
        <f t="shared" ref="K66:K94" si="5">IF(OR(C66="深圳",C66="东莞",C66="OTS",C66="JT"),"2晚",IF(OR(C66="福州",C66="厦门"),"1晚",""))</f>
        <v>2晚</v>
      </c>
      <c r="L66" s="75">
        <v>35</v>
      </c>
      <c r="M66" s="75"/>
      <c r="N66" s="71"/>
    </row>
    <row r="67" s="69" customFormat="1" hidden="1" spans="1:14">
      <c r="A67" s="73">
        <v>66</v>
      </c>
      <c r="B67" s="73" t="s">
        <v>474</v>
      </c>
      <c r="C67" s="73" t="s">
        <v>134</v>
      </c>
      <c r="D67" s="73" t="s">
        <v>404</v>
      </c>
      <c r="E67" s="73" t="s">
        <v>411</v>
      </c>
      <c r="F67" s="73" t="s">
        <v>235</v>
      </c>
      <c r="G67" s="74" t="s">
        <v>475</v>
      </c>
      <c r="H67" s="73" t="s">
        <v>476</v>
      </c>
      <c r="I67" s="73" t="s">
        <v>238</v>
      </c>
      <c r="J67" s="73" t="str">
        <f t="shared" si="4"/>
        <v>2月21-23日</v>
      </c>
      <c r="K67" s="79" t="str">
        <f t="shared" si="5"/>
        <v>2晚</v>
      </c>
      <c r="L67" s="75">
        <v>35</v>
      </c>
      <c r="M67" s="75"/>
      <c r="N67" s="71"/>
    </row>
    <row r="68" s="69" customFormat="1" hidden="1" spans="1:14">
      <c r="A68" s="73">
        <v>67</v>
      </c>
      <c r="B68" s="73" t="s">
        <v>477</v>
      </c>
      <c r="C68" s="73" t="s">
        <v>134</v>
      </c>
      <c r="D68" s="73" t="s">
        <v>404</v>
      </c>
      <c r="E68" s="73" t="s">
        <v>430</v>
      </c>
      <c r="F68" s="73" t="s">
        <v>240</v>
      </c>
      <c r="G68" s="74" t="s">
        <v>478</v>
      </c>
      <c r="H68" s="73" t="s">
        <v>479</v>
      </c>
      <c r="I68" s="73" t="s">
        <v>238</v>
      </c>
      <c r="J68" s="73" t="str">
        <f t="shared" si="4"/>
        <v>2月21-23日</v>
      </c>
      <c r="K68" s="79" t="str">
        <f t="shared" si="5"/>
        <v>2晚</v>
      </c>
      <c r="L68" s="75">
        <v>36</v>
      </c>
      <c r="M68" s="75"/>
      <c r="N68" s="71"/>
    </row>
    <row r="69" s="69" customFormat="1" hidden="1" spans="1:14">
      <c r="A69" s="73">
        <v>68</v>
      </c>
      <c r="B69" s="73" t="s">
        <v>480</v>
      </c>
      <c r="C69" s="73" t="s">
        <v>134</v>
      </c>
      <c r="D69" s="73" t="s">
        <v>404</v>
      </c>
      <c r="E69" s="73" t="s">
        <v>411</v>
      </c>
      <c r="F69" s="73" t="s">
        <v>240</v>
      </c>
      <c r="G69" s="74" t="s">
        <v>481</v>
      </c>
      <c r="H69" s="73" t="s">
        <v>482</v>
      </c>
      <c r="I69" s="73" t="s">
        <v>238</v>
      </c>
      <c r="J69" s="73" t="str">
        <f t="shared" si="4"/>
        <v>2月21-23日</v>
      </c>
      <c r="K69" s="79" t="str">
        <f t="shared" si="5"/>
        <v>2晚</v>
      </c>
      <c r="L69" s="75">
        <v>36</v>
      </c>
      <c r="M69" s="75"/>
      <c r="N69" s="71"/>
    </row>
    <row r="70" s="69" customFormat="1" hidden="1" spans="1:14">
      <c r="A70" s="73">
        <v>69</v>
      </c>
      <c r="B70" s="73" t="s">
        <v>483</v>
      </c>
      <c r="C70" s="73" t="s">
        <v>134</v>
      </c>
      <c r="D70" s="73" t="s">
        <v>404</v>
      </c>
      <c r="E70" s="73" t="s">
        <v>414</v>
      </c>
      <c r="F70" s="73" t="s">
        <v>235</v>
      </c>
      <c r="G70" s="74" t="s">
        <v>484</v>
      </c>
      <c r="H70" s="73" t="s">
        <v>485</v>
      </c>
      <c r="I70" s="73" t="s">
        <v>238</v>
      </c>
      <c r="J70" s="73" t="str">
        <f t="shared" si="4"/>
        <v>2月21-23日</v>
      </c>
      <c r="K70" s="79" t="str">
        <f t="shared" si="5"/>
        <v>2晚</v>
      </c>
      <c r="L70" s="75">
        <v>37</v>
      </c>
      <c r="M70" s="75"/>
      <c r="N70" s="71"/>
    </row>
    <row r="71" s="69" customFormat="1" hidden="1" spans="1:14">
      <c r="A71" s="73">
        <v>70</v>
      </c>
      <c r="B71" s="73" t="s">
        <v>486</v>
      </c>
      <c r="C71" s="73" t="s">
        <v>134</v>
      </c>
      <c r="D71" s="73" t="s">
        <v>404</v>
      </c>
      <c r="E71" s="73" t="s">
        <v>414</v>
      </c>
      <c r="F71" s="73" t="s">
        <v>235</v>
      </c>
      <c r="G71" s="74" t="s">
        <v>487</v>
      </c>
      <c r="H71" s="73" t="s">
        <v>488</v>
      </c>
      <c r="I71" s="73" t="s">
        <v>238</v>
      </c>
      <c r="J71" s="73" t="str">
        <f t="shared" si="4"/>
        <v>2月21-23日</v>
      </c>
      <c r="K71" s="79" t="str">
        <f t="shared" si="5"/>
        <v>2晚</v>
      </c>
      <c r="L71" s="75">
        <v>37</v>
      </c>
      <c r="M71" s="75"/>
      <c r="N71" s="71"/>
    </row>
    <row r="72" s="69" customFormat="1" hidden="1" spans="1:14">
      <c r="A72" s="73">
        <v>71</v>
      </c>
      <c r="B72" s="73" t="s">
        <v>489</v>
      </c>
      <c r="C72" s="73" t="s">
        <v>134</v>
      </c>
      <c r="D72" s="73" t="s">
        <v>404</v>
      </c>
      <c r="E72" s="73" t="s">
        <v>411</v>
      </c>
      <c r="F72" s="73" t="s">
        <v>235</v>
      </c>
      <c r="G72" s="74" t="s">
        <v>490</v>
      </c>
      <c r="H72" s="73" t="s">
        <v>491</v>
      </c>
      <c r="I72" s="73" t="s">
        <v>238</v>
      </c>
      <c r="J72" s="73" t="str">
        <f t="shared" si="4"/>
        <v>2月21-23日</v>
      </c>
      <c r="K72" s="79" t="str">
        <f t="shared" si="5"/>
        <v>2晚</v>
      </c>
      <c r="L72" s="75">
        <v>38</v>
      </c>
      <c r="M72" s="75"/>
      <c r="N72" s="71"/>
    </row>
    <row r="73" s="69" customFormat="1" hidden="1" spans="1:14">
      <c r="A73" s="73">
        <v>72</v>
      </c>
      <c r="B73" s="73" t="s">
        <v>492</v>
      </c>
      <c r="C73" s="73" t="s">
        <v>134</v>
      </c>
      <c r="D73" s="73" t="s">
        <v>404</v>
      </c>
      <c r="E73" s="73" t="s">
        <v>414</v>
      </c>
      <c r="F73" s="73" t="s">
        <v>235</v>
      </c>
      <c r="G73" s="74" t="s">
        <v>493</v>
      </c>
      <c r="H73" s="73" t="s">
        <v>494</v>
      </c>
      <c r="I73" s="73" t="s">
        <v>238</v>
      </c>
      <c r="J73" s="73" t="str">
        <f t="shared" si="4"/>
        <v>2月21-23日</v>
      </c>
      <c r="K73" s="79" t="str">
        <f t="shared" si="5"/>
        <v>2晚</v>
      </c>
      <c r="L73" s="75">
        <v>38</v>
      </c>
      <c r="M73" s="75"/>
      <c r="N73" s="71"/>
    </row>
    <row r="74" s="69" customFormat="1" hidden="1" spans="1:14">
      <c r="A74" s="73">
        <v>73</v>
      </c>
      <c r="B74" s="73" t="s">
        <v>495</v>
      </c>
      <c r="C74" s="73" t="s">
        <v>134</v>
      </c>
      <c r="D74" s="73" t="s">
        <v>404</v>
      </c>
      <c r="E74" s="73" t="s">
        <v>414</v>
      </c>
      <c r="F74" s="73" t="s">
        <v>235</v>
      </c>
      <c r="G74" s="74" t="s">
        <v>496</v>
      </c>
      <c r="H74" s="73" t="s">
        <v>497</v>
      </c>
      <c r="I74" s="73" t="s">
        <v>238</v>
      </c>
      <c r="J74" s="73" t="str">
        <f t="shared" si="4"/>
        <v>2月21-23日</v>
      </c>
      <c r="K74" s="79" t="str">
        <f t="shared" si="5"/>
        <v>2晚</v>
      </c>
      <c r="L74" s="75">
        <v>39</v>
      </c>
      <c r="M74" s="75"/>
      <c r="N74" s="71"/>
    </row>
    <row r="75" s="69" customFormat="1" hidden="1" spans="1:14">
      <c r="A75" s="73">
        <v>74</v>
      </c>
      <c r="B75" s="73" t="s">
        <v>498</v>
      </c>
      <c r="C75" s="73" t="s">
        <v>134</v>
      </c>
      <c r="D75" s="73" t="s">
        <v>404</v>
      </c>
      <c r="E75" s="73" t="s">
        <v>414</v>
      </c>
      <c r="F75" s="73" t="s">
        <v>235</v>
      </c>
      <c r="G75" s="74" t="s">
        <v>499</v>
      </c>
      <c r="H75" s="73" t="s">
        <v>500</v>
      </c>
      <c r="I75" s="73" t="s">
        <v>238</v>
      </c>
      <c r="J75" s="73" t="str">
        <f t="shared" si="4"/>
        <v>2月21-23日</v>
      </c>
      <c r="K75" s="79" t="str">
        <f t="shared" si="5"/>
        <v>2晚</v>
      </c>
      <c r="L75" s="75">
        <v>39</v>
      </c>
      <c r="M75" s="75"/>
      <c r="N75" s="71"/>
    </row>
    <row r="76" s="69" customFormat="1" hidden="1" spans="1:14">
      <c r="A76" s="73">
        <v>75</v>
      </c>
      <c r="B76" s="73" t="s">
        <v>501</v>
      </c>
      <c r="C76" s="73" t="s">
        <v>134</v>
      </c>
      <c r="D76" s="73" t="s">
        <v>404</v>
      </c>
      <c r="E76" s="73" t="s">
        <v>414</v>
      </c>
      <c r="F76" s="73" t="s">
        <v>235</v>
      </c>
      <c r="G76" s="74" t="s">
        <v>502</v>
      </c>
      <c r="H76" s="73" t="s">
        <v>503</v>
      </c>
      <c r="I76" s="73" t="s">
        <v>238</v>
      </c>
      <c r="J76" s="73" t="str">
        <f t="shared" si="4"/>
        <v>2月21-23日</v>
      </c>
      <c r="K76" s="79" t="str">
        <f t="shared" si="5"/>
        <v>2晚</v>
      </c>
      <c r="L76" s="75">
        <v>40</v>
      </c>
      <c r="M76" s="75"/>
      <c r="N76" s="71"/>
    </row>
    <row r="77" s="69" customFormat="1" hidden="1" spans="1:14">
      <c r="A77" s="73">
        <v>76</v>
      </c>
      <c r="B77" s="73" t="s">
        <v>504</v>
      </c>
      <c r="C77" s="73" t="s">
        <v>134</v>
      </c>
      <c r="D77" s="73" t="s">
        <v>404</v>
      </c>
      <c r="E77" s="73" t="s">
        <v>414</v>
      </c>
      <c r="F77" s="73" t="s">
        <v>235</v>
      </c>
      <c r="G77" s="74" t="s">
        <v>505</v>
      </c>
      <c r="H77" s="73" t="s">
        <v>506</v>
      </c>
      <c r="I77" s="73" t="s">
        <v>238</v>
      </c>
      <c r="J77" s="73" t="str">
        <f t="shared" si="4"/>
        <v>2月21-23日</v>
      </c>
      <c r="K77" s="79" t="str">
        <f t="shared" si="5"/>
        <v>2晚</v>
      </c>
      <c r="L77" s="75">
        <v>40</v>
      </c>
      <c r="M77" s="75"/>
      <c r="N77" s="71"/>
    </row>
    <row r="78" s="69" customFormat="1" hidden="1" spans="1:14">
      <c r="A78" s="73">
        <v>77</v>
      </c>
      <c r="B78" s="73" t="s">
        <v>507</v>
      </c>
      <c r="C78" s="73" t="s">
        <v>134</v>
      </c>
      <c r="D78" s="73" t="s">
        <v>404</v>
      </c>
      <c r="E78" s="73" t="s">
        <v>414</v>
      </c>
      <c r="F78" s="73" t="s">
        <v>240</v>
      </c>
      <c r="G78" s="74" t="s">
        <v>508</v>
      </c>
      <c r="H78" s="73" t="s">
        <v>509</v>
      </c>
      <c r="I78" s="73" t="s">
        <v>238</v>
      </c>
      <c r="J78" s="73" t="str">
        <f t="shared" si="4"/>
        <v>2月21-23日</v>
      </c>
      <c r="K78" s="79" t="str">
        <f t="shared" si="5"/>
        <v>2晚</v>
      </c>
      <c r="L78" s="75">
        <v>41</v>
      </c>
      <c r="M78" s="75"/>
      <c r="N78" s="71"/>
    </row>
    <row r="79" s="69" customFormat="1" hidden="1" spans="1:14">
      <c r="A79" s="73">
        <v>78</v>
      </c>
      <c r="B79" s="73" t="s">
        <v>510</v>
      </c>
      <c r="C79" s="73" t="s">
        <v>134</v>
      </c>
      <c r="D79" s="73" t="s">
        <v>404</v>
      </c>
      <c r="E79" s="73" t="s">
        <v>411</v>
      </c>
      <c r="F79" s="73" t="s">
        <v>240</v>
      </c>
      <c r="G79" s="74" t="s">
        <v>511</v>
      </c>
      <c r="H79" s="73" t="s">
        <v>512</v>
      </c>
      <c r="I79" s="73" t="s">
        <v>238</v>
      </c>
      <c r="J79" s="73" t="str">
        <f t="shared" si="4"/>
        <v>2月21-23日</v>
      </c>
      <c r="K79" s="79" t="str">
        <f t="shared" si="5"/>
        <v>2晚</v>
      </c>
      <c r="L79" s="75">
        <v>41</v>
      </c>
      <c r="M79" s="75"/>
      <c r="N79" s="71"/>
    </row>
    <row r="80" s="69" customFormat="1" hidden="1" spans="1:14">
      <c r="A80" s="73">
        <v>79</v>
      </c>
      <c r="B80" s="73" t="s">
        <v>513</v>
      </c>
      <c r="C80" s="73" t="s">
        <v>134</v>
      </c>
      <c r="D80" s="73" t="s">
        <v>404</v>
      </c>
      <c r="E80" s="73" t="s">
        <v>430</v>
      </c>
      <c r="F80" s="73" t="s">
        <v>240</v>
      </c>
      <c r="G80" s="74" t="s">
        <v>514</v>
      </c>
      <c r="H80" s="73" t="s">
        <v>515</v>
      </c>
      <c r="I80" s="73" t="s">
        <v>238</v>
      </c>
      <c r="J80" s="73" t="str">
        <f t="shared" si="4"/>
        <v>2月21-23日</v>
      </c>
      <c r="K80" s="79" t="str">
        <f t="shared" si="5"/>
        <v>2晚</v>
      </c>
      <c r="L80" s="75">
        <v>42</v>
      </c>
      <c r="M80" s="75"/>
      <c r="N80" s="71"/>
    </row>
    <row r="81" s="69" customFormat="1" hidden="1" spans="1:14">
      <c r="A81" s="73">
        <v>80</v>
      </c>
      <c r="B81" s="73" t="s">
        <v>516</v>
      </c>
      <c r="C81" s="73" t="s">
        <v>134</v>
      </c>
      <c r="D81" s="73" t="s">
        <v>404</v>
      </c>
      <c r="E81" s="73" t="s">
        <v>430</v>
      </c>
      <c r="F81" s="73" t="s">
        <v>240</v>
      </c>
      <c r="G81" s="74" t="s">
        <v>517</v>
      </c>
      <c r="H81" s="73" t="s">
        <v>518</v>
      </c>
      <c r="I81" s="73" t="s">
        <v>238</v>
      </c>
      <c r="J81" s="73" t="str">
        <f t="shared" si="4"/>
        <v>2月21-23日</v>
      </c>
      <c r="K81" s="79" t="str">
        <f t="shared" si="5"/>
        <v>2晚</v>
      </c>
      <c r="L81" s="75">
        <v>42</v>
      </c>
      <c r="M81" s="75"/>
      <c r="N81" s="71"/>
    </row>
    <row r="82" s="69" customFormat="1" hidden="1" spans="1:14">
      <c r="A82" s="73">
        <v>81</v>
      </c>
      <c r="B82" s="73" t="s">
        <v>519</v>
      </c>
      <c r="C82" s="73" t="s">
        <v>134</v>
      </c>
      <c r="D82" s="73" t="s">
        <v>404</v>
      </c>
      <c r="E82" s="73" t="s">
        <v>414</v>
      </c>
      <c r="F82" s="73" t="s">
        <v>235</v>
      </c>
      <c r="G82" s="74" t="s">
        <v>520</v>
      </c>
      <c r="H82" s="73" t="s">
        <v>521</v>
      </c>
      <c r="I82" s="73" t="s">
        <v>238</v>
      </c>
      <c r="J82" s="73" t="str">
        <f t="shared" si="4"/>
        <v>2月21-23日</v>
      </c>
      <c r="K82" s="79" t="str">
        <f t="shared" si="5"/>
        <v>2晚</v>
      </c>
      <c r="L82" s="75">
        <v>43</v>
      </c>
      <c r="M82" s="75"/>
      <c r="N82" s="71"/>
    </row>
    <row r="83" s="69" customFormat="1" hidden="1" spans="1:14">
      <c r="A83" s="73">
        <v>82</v>
      </c>
      <c r="B83" s="73" t="s">
        <v>522</v>
      </c>
      <c r="C83" s="73" t="s">
        <v>134</v>
      </c>
      <c r="D83" s="73" t="s">
        <v>404</v>
      </c>
      <c r="E83" s="73" t="s">
        <v>411</v>
      </c>
      <c r="F83" s="73" t="s">
        <v>235</v>
      </c>
      <c r="G83" s="74" t="s">
        <v>523</v>
      </c>
      <c r="H83" s="73" t="s">
        <v>524</v>
      </c>
      <c r="I83" s="73" t="s">
        <v>238</v>
      </c>
      <c r="J83" s="73" t="str">
        <f t="shared" si="4"/>
        <v>2月21-23日</v>
      </c>
      <c r="K83" s="79" t="str">
        <f t="shared" si="5"/>
        <v>2晚</v>
      </c>
      <c r="L83" s="75">
        <v>43</v>
      </c>
      <c r="M83" s="75"/>
      <c r="N83" s="71"/>
    </row>
    <row r="84" s="69" customFormat="1" hidden="1" spans="1:14">
      <c r="A84" s="73">
        <v>83</v>
      </c>
      <c r="B84" s="73" t="s">
        <v>525</v>
      </c>
      <c r="C84" s="73" t="s">
        <v>134</v>
      </c>
      <c r="D84" s="73" t="s">
        <v>404</v>
      </c>
      <c r="E84" s="73" t="s">
        <v>414</v>
      </c>
      <c r="F84" s="73" t="s">
        <v>235</v>
      </c>
      <c r="G84" s="74" t="s">
        <v>526</v>
      </c>
      <c r="H84" s="73" t="s">
        <v>527</v>
      </c>
      <c r="I84" s="73" t="s">
        <v>238</v>
      </c>
      <c r="J84" s="73" t="str">
        <f t="shared" si="4"/>
        <v>2月21-23日</v>
      </c>
      <c r="K84" s="79" t="str">
        <f t="shared" si="5"/>
        <v>2晚</v>
      </c>
      <c r="L84" s="75">
        <v>44</v>
      </c>
      <c r="M84" s="75"/>
      <c r="N84" s="71"/>
    </row>
    <row r="85" s="69" customFormat="1" hidden="1" spans="1:14">
      <c r="A85" s="73">
        <v>84</v>
      </c>
      <c r="B85" s="73" t="s">
        <v>528</v>
      </c>
      <c r="C85" s="73" t="s">
        <v>134</v>
      </c>
      <c r="D85" s="73" t="s">
        <v>404</v>
      </c>
      <c r="E85" s="73" t="s">
        <v>414</v>
      </c>
      <c r="F85" s="73" t="s">
        <v>235</v>
      </c>
      <c r="G85" s="74" t="s">
        <v>529</v>
      </c>
      <c r="H85" s="73" t="s">
        <v>530</v>
      </c>
      <c r="I85" s="73" t="s">
        <v>238</v>
      </c>
      <c r="J85" s="73" t="str">
        <f t="shared" si="4"/>
        <v>2月21-23日</v>
      </c>
      <c r="K85" s="79" t="str">
        <f t="shared" si="5"/>
        <v>2晚</v>
      </c>
      <c r="L85" s="75">
        <v>44</v>
      </c>
      <c r="M85" s="75"/>
      <c r="N85" s="71"/>
    </row>
    <row r="86" s="69" customFormat="1" hidden="1" spans="1:14">
      <c r="A86" s="73">
        <v>85</v>
      </c>
      <c r="B86" s="73" t="s">
        <v>531</v>
      </c>
      <c r="C86" s="73" t="s">
        <v>134</v>
      </c>
      <c r="D86" s="73" t="s">
        <v>404</v>
      </c>
      <c r="E86" s="73" t="s">
        <v>411</v>
      </c>
      <c r="F86" s="73" t="s">
        <v>235</v>
      </c>
      <c r="G86" s="74" t="s">
        <v>532</v>
      </c>
      <c r="H86" s="73" t="s">
        <v>533</v>
      </c>
      <c r="I86" s="73" t="s">
        <v>238</v>
      </c>
      <c r="J86" s="73" t="str">
        <f t="shared" si="4"/>
        <v>2月21-23日</v>
      </c>
      <c r="K86" s="79" t="str">
        <f t="shared" si="5"/>
        <v>2晚</v>
      </c>
      <c r="L86" s="75">
        <v>45</v>
      </c>
      <c r="M86" s="75"/>
      <c r="N86" s="71"/>
    </row>
    <row r="87" s="69" customFormat="1" hidden="1" spans="1:14">
      <c r="A87" s="73">
        <v>86</v>
      </c>
      <c r="B87" s="73" t="s">
        <v>534</v>
      </c>
      <c r="C87" s="73" t="s">
        <v>134</v>
      </c>
      <c r="D87" s="73" t="s">
        <v>404</v>
      </c>
      <c r="E87" s="73" t="s">
        <v>411</v>
      </c>
      <c r="F87" s="73" t="s">
        <v>235</v>
      </c>
      <c r="G87" s="74" t="s">
        <v>535</v>
      </c>
      <c r="H87" s="73" t="s">
        <v>536</v>
      </c>
      <c r="I87" s="73" t="s">
        <v>238</v>
      </c>
      <c r="J87" s="73" t="str">
        <f t="shared" si="4"/>
        <v>2月21-23日</v>
      </c>
      <c r="K87" s="79" t="str">
        <f t="shared" si="5"/>
        <v>2晚</v>
      </c>
      <c r="L87" s="75">
        <v>45</v>
      </c>
      <c r="M87" s="75"/>
      <c r="N87" s="71"/>
    </row>
    <row r="88" s="69" customFormat="1" hidden="1" spans="1:14">
      <c r="A88" s="73">
        <v>87</v>
      </c>
      <c r="B88" s="73" t="s">
        <v>537</v>
      </c>
      <c r="C88" s="73" t="s">
        <v>134</v>
      </c>
      <c r="D88" s="73" t="s">
        <v>404</v>
      </c>
      <c r="E88" s="73" t="s">
        <v>414</v>
      </c>
      <c r="F88" s="73" t="s">
        <v>235</v>
      </c>
      <c r="G88" s="74" t="s">
        <v>538</v>
      </c>
      <c r="H88" s="73" t="s">
        <v>539</v>
      </c>
      <c r="I88" s="73" t="s">
        <v>238</v>
      </c>
      <c r="J88" s="73" t="str">
        <f t="shared" si="4"/>
        <v>2月21-23日</v>
      </c>
      <c r="K88" s="79" t="str">
        <f t="shared" si="5"/>
        <v>2晚</v>
      </c>
      <c r="L88" s="75">
        <v>46</v>
      </c>
      <c r="M88" s="75"/>
      <c r="N88" s="71"/>
    </row>
    <row r="89" s="69" customFormat="1" hidden="1" spans="1:14">
      <c r="A89" s="73">
        <v>88</v>
      </c>
      <c r="B89" s="73" t="s">
        <v>540</v>
      </c>
      <c r="C89" s="73" t="s">
        <v>134</v>
      </c>
      <c r="D89" s="73" t="s">
        <v>404</v>
      </c>
      <c r="E89" s="73" t="s">
        <v>414</v>
      </c>
      <c r="F89" s="73" t="s">
        <v>235</v>
      </c>
      <c r="G89" s="74" t="s">
        <v>541</v>
      </c>
      <c r="H89" s="73" t="s">
        <v>542</v>
      </c>
      <c r="I89" s="73" t="s">
        <v>238</v>
      </c>
      <c r="J89" s="73" t="str">
        <f t="shared" si="4"/>
        <v>2月21-23日</v>
      </c>
      <c r="K89" s="79" t="str">
        <f t="shared" si="5"/>
        <v>2晚</v>
      </c>
      <c r="L89" s="75">
        <v>46</v>
      </c>
      <c r="M89" s="75"/>
      <c r="N89" s="71"/>
    </row>
    <row r="90" s="69" customFormat="1" hidden="1" spans="1:14">
      <c r="A90" s="73">
        <v>89</v>
      </c>
      <c r="B90" s="73" t="s">
        <v>543</v>
      </c>
      <c r="C90" s="73" t="s">
        <v>134</v>
      </c>
      <c r="D90" s="73" t="s">
        <v>404</v>
      </c>
      <c r="E90" s="73" t="s">
        <v>414</v>
      </c>
      <c r="F90" s="73" t="s">
        <v>240</v>
      </c>
      <c r="G90" s="74" t="s">
        <v>544</v>
      </c>
      <c r="H90" s="73" t="s">
        <v>545</v>
      </c>
      <c r="I90" s="73" t="s">
        <v>238</v>
      </c>
      <c r="J90" s="73" t="str">
        <f t="shared" si="4"/>
        <v>2月21-23日</v>
      </c>
      <c r="K90" s="79" t="str">
        <f t="shared" si="5"/>
        <v>2晚</v>
      </c>
      <c r="L90" s="75">
        <v>47</v>
      </c>
      <c r="M90" s="75"/>
      <c r="N90" s="71"/>
    </row>
    <row r="91" s="69" customFormat="1" hidden="1" spans="1:14">
      <c r="A91" s="73">
        <v>90</v>
      </c>
      <c r="B91" s="73" t="s">
        <v>546</v>
      </c>
      <c r="C91" s="73" t="s">
        <v>134</v>
      </c>
      <c r="D91" s="73" t="s">
        <v>404</v>
      </c>
      <c r="E91" s="73" t="s">
        <v>430</v>
      </c>
      <c r="F91" s="73" t="s">
        <v>240</v>
      </c>
      <c r="G91" s="74" t="s">
        <v>547</v>
      </c>
      <c r="H91" s="73" t="s">
        <v>548</v>
      </c>
      <c r="I91" s="73" t="s">
        <v>238</v>
      </c>
      <c r="J91" s="73" t="str">
        <f t="shared" si="4"/>
        <v>2月21-23日</v>
      </c>
      <c r="K91" s="79" t="str">
        <f t="shared" si="5"/>
        <v>2晚</v>
      </c>
      <c r="L91" s="75">
        <v>47</v>
      </c>
      <c r="M91" s="75"/>
      <c r="N91" s="71"/>
    </row>
    <row r="92" s="69" customFormat="1" hidden="1" spans="1:14">
      <c r="A92" s="73">
        <v>91</v>
      </c>
      <c r="B92" s="73" t="s">
        <v>549</v>
      </c>
      <c r="C92" s="73" t="s">
        <v>134</v>
      </c>
      <c r="D92" s="73" t="s">
        <v>404</v>
      </c>
      <c r="E92" s="73" t="s">
        <v>414</v>
      </c>
      <c r="F92" s="73" t="s">
        <v>235</v>
      </c>
      <c r="G92" s="74" t="s">
        <v>550</v>
      </c>
      <c r="H92" s="73" t="s">
        <v>551</v>
      </c>
      <c r="I92" s="73" t="s">
        <v>238</v>
      </c>
      <c r="J92" s="73" t="str">
        <f t="shared" si="4"/>
        <v>2月21-23日</v>
      </c>
      <c r="K92" s="79" t="str">
        <f t="shared" si="5"/>
        <v>2晚</v>
      </c>
      <c r="L92" s="75">
        <v>48</v>
      </c>
      <c r="M92" s="75"/>
      <c r="N92" s="71"/>
    </row>
    <row r="93" s="69" customFormat="1" hidden="1" spans="1:14">
      <c r="A93" s="73">
        <v>92</v>
      </c>
      <c r="B93" s="73" t="s">
        <v>552</v>
      </c>
      <c r="C93" s="73" t="s">
        <v>134</v>
      </c>
      <c r="D93" s="73" t="s">
        <v>404</v>
      </c>
      <c r="E93" s="73" t="s">
        <v>414</v>
      </c>
      <c r="F93" s="73" t="s">
        <v>235</v>
      </c>
      <c r="G93" s="74" t="s">
        <v>553</v>
      </c>
      <c r="H93" s="73" t="s">
        <v>554</v>
      </c>
      <c r="I93" s="73" t="s">
        <v>238</v>
      </c>
      <c r="J93" s="73" t="str">
        <f t="shared" si="4"/>
        <v>2月21-23日</v>
      </c>
      <c r="K93" s="79" t="str">
        <f t="shared" si="5"/>
        <v>2晚</v>
      </c>
      <c r="L93" s="75">
        <v>48</v>
      </c>
      <c r="M93" s="75"/>
      <c r="N93" s="71"/>
    </row>
    <row r="94" s="69" customFormat="1" hidden="1" spans="1:14">
      <c r="A94" s="73">
        <v>93</v>
      </c>
      <c r="B94" s="73" t="s">
        <v>555</v>
      </c>
      <c r="C94" s="73" t="s">
        <v>134</v>
      </c>
      <c r="D94" s="73" t="s">
        <v>404</v>
      </c>
      <c r="E94" s="73" t="s">
        <v>411</v>
      </c>
      <c r="F94" s="73" t="s">
        <v>235</v>
      </c>
      <c r="G94" s="74" t="s">
        <v>556</v>
      </c>
      <c r="H94" s="73" t="s">
        <v>557</v>
      </c>
      <c r="I94" s="73" t="s">
        <v>238</v>
      </c>
      <c r="J94" s="73" t="str">
        <f t="shared" si="4"/>
        <v>2月21-23日</v>
      </c>
      <c r="K94" s="79" t="str">
        <f t="shared" si="5"/>
        <v>2晚</v>
      </c>
      <c r="L94" s="75">
        <v>49</v>
      </c>
      <c r="M94" s="75"/>
      <c r="N94" s="71"/>
    </row>
    <row r="95" s="69" customFormat="1" hidden="1" spans="1:14">
      <c r="A95" s="73">
        <v>94</v>
      </c>
      <c r="B95" s="73" t="s">
        <v>558</v>
      </c>
      <c r="C95" s="73" t="s">
        <v>134</v>
      </c>
      <c r="D95" s="73" t="s">
        <v>404</v>
      </c>
      <c r="E95" s="73" t="s">
        <v>414</v>
      </c>
      <c r="F95" s="73" t="s">
        <v>235</v>
      </c>
      <c r="G95" s="74" t="s">
        <v>559</v>
      </c>
      <c r="H95" s="73" t="s">
        <v>560</v>
      </c>
      <c r="I95" s="73" t="s">
        <v>238</v>
      </c>
      <c r="J95" s="73" t="str">
        <f t="shared" ref="J77:J140" si="6">IF(OR(C95="深圳",C95="东莞",C95="OTS",C95="JT"),"2月21-23日",IF(OR(C95="福州",C95="厦门"),"2月22-23日",""))</f>
        <v>2月21-23日</v>
      </c>
      <c r="K95" s="79" t="str">
        <f t="shared" ref="K77:K140" si="7">IF(OR(C95="深圳",C95="东莞",C95="OTS",C95="JT"),"2晚",IF(OR(C95="福州",C95="厦门"),"1晚",""))</f>
        <v>2晚</v>
      </c>
      <c r="L95" s="75">
        <v>49</v>
      </c>
      <c r="M95" s="75"/>
      <c r="N95" s="71"/>
    </row>
    <row r="96" s="69" customFormat="1" hidden="1" spans="1:14">
      <c r="A96" s="73">
        <v>95</v>
      </c>
      <c r="B96" s="73" t="s">
        <v>561</v>
      </c>
      <c r="C96" s="73" t="s">
        <v>134</v>
      </c>
      <c r="D96" s="73" t="s">
        <v>404</v>
      </c>
      <c r="E96" s="73" t="s">
        <v>414</v>
      </c>
      <c r="F96" s="73" t="s">
        <v>235</v>
      </c>
      <c r="G96" s="74" t="s">
        <v>562</v>
      </c>
      <c r="H96" s="73" t="s">
        <v>563</v>
      </c>
      <c r="I96" s="73" t="s">
        <v>238</v>
      </c>
      <c r="J96" s="73" t="str">
        <f t="shared" si="6"/>
        <v>2月21-23日</v>
      </c>
      <c r="K96" s="79" t="str">
        <f t="shared" si="7"/>
        <v>2晚</v>
      </c>
      <c r="L96" s="75">
        <v>50</v>
      </c>
      <c r="M96" s="75"/>
      <c r="N96" s="71"/>
    </row>
    <row r="97" s="69" customFormat="1" hidden="1" spans="1:14">
      <c r="A97" s="73">
        <v>96</v>
      </c>
      <c r="B97" s="73" t="s">
        <v>564</v>
      </c>
      <c r="C97" s="73" t="s">
        <v>134</v>
      </c>
      <c r="D97" s="73" t="s">
        <v>404</v>
      </c>
      <c r="E97" s="73" t="s">
        <v>414</v>
      </c>
      <c r="F97" s="73" t="s">
        <v>235</v>
      </c>
      <c r="G97" s="74" t="s">
        <v>565</v>
      </c>
      <c r="H97" s="73" t="s">
        <v>566</v>
      </c>
      <c r="I97" s="73" t="s">
        <v>238</v>
      </c>
      <c r="J97" s="73" t="str">
        <f t="shared" si="6"/>
        <v>2月21-23日</v>
      </c>
      <c r="K97" s="79" t="str">
        <f t="shared" si="7"/>
        <v>2晚</v>
      </c>
      <c r="L97" s="75">
        <v>50</v>
      </c>
      <c r="M97" s="75"/>
      <c r="N97" s="71"/>
    </row>
    <row r="98" s="69" customFormat="1" hidden="1" spans="1:14">
      <c r="A98" s="73">
        <v>97</v>
      </c>
      <c r="B98" s="73" t="s">
        <v>567</v>
      </c>
      <c r="C98" s="73" t="s">
        <v>134</v>
      </c>
      <c r="D98" s="73" t="s">
        <v>404</v>
      </c>
      <c r="E98" s="73" t="s">
        <v>414</v>
      </c>
      <c r="F98" s="73" t="s">
        <v>240</v>
      </c>
      <c r="G98" s="74" t="s">
        <v>568</v>
      </c>
      <c r="H98" s="73" t="s">
        <v>569</v>
      </c>
      <c r="I98" s="73" t="s">
        <v>238</v>
      </c>
      <c r="J98" s="73" t="str">
        <f t="shared" si="6"/>
        <v>2月21-23日</v>
      </c>
      <c r="K98" s="79" t="str">
        <f t="shared" si="7"/>
        <v>2晚</v>
      </c>
      <c r="L98" s="75">
        <v>51</v>
      </c>
      <c r="M98" s="75"/>
      <c r="N98" s="71"/>
    </row>
    <row r="99" s="69" customFormat="1" hidden="1" spans="1:14">
      <c r="A99" s="73">
        <v>98</v>
      </c>
      <c r="B99" s="73" t="s">
        <v>570</v>
      </c>
      <c r="C99" s="73" t="s">
        <v>134</v>
      </c>
      <c r="D99" s="73" t="s">
        <v>404</v>
      </c>
      <c r="E99" s="73" t="s">
        <v>414</v>
      </c>
      <c r="F99" s="73" t="s">
        <v>240</v>
      </c>
      <c r="G99" s="74" t="s">
        <v>571</v>
      </c>
      <c r="H99" s="73" t="s">
        <v>572</v>
      </c>
      <c r="I99" s="73" t="s">
        <v>238</v>
      </c>
      <c r="J99" s="73" t="str">
        <f t="shared" si="6"/>
        <v>2月21-23日</v>
      </c>
      <c r="K99" s="79" t="str">
        <f t="shared" si="7"/>
        <v>2晚</v>
      </c>
      <c r="L99" s="75">
        <v>51</v>
      </c>
      <c r="M99" s="75"/>
      <c r="N99" s="71"/>
    </row>
    <row r="100" s="69" customFormat="1" hidden="1" spans="1:14">
      <c r="A100" s="73">
        <v>99</v>
      </c>
      <c r="B100" s="73" t="s">
        <v>573</v>
      </c>
      <c r="C100" s="73" t="s">
        <v>134</v>
      </c>
      <c r="D100" s="73" t="s">
        <v>404</v>
      </c>
      <c r="E100" s="73" t="s">
        <v>430</v>
      </c>
      <c r="F100" s="73" t="s">
        <v>240</v>
      </c>
      <c r="G100" s="74" t="s">
        <v>574</v>
      </c>
      <c r="H100" s="73" t="s">
        <v>575</v>
      </c>
      <c r="I100" s="73" t="s">
        <v>238</v>
      </c>
      <c r="J100" s="73" t="str">
        <f t="shared" si="6"/>
        <v>2月21-23日</v>
      </c>
      <c r="K100" s="79" t="str">
        <f t="shared" si="7"/>
        <v>2晚</v>
      </c>
      <c r="L100" s="75">
        <v>52</v>
      </c>
      <c r="M100" s="75"/>
      <c r="N100" s="71"/>
    </row>
    <row r="101" s="69" customFormat="1" hidden="1" spans="1:14">
      <c r="A101" s="73">
        <v>100</v>
      </c>
      <c r="B101" s="73" t="s">
        <v>576</v>
      </c>
      <c r="C101" s="73" t="s">
        <v>134</v>
      </c>
      <c r="D101" s="73" t="s">
        <v>404</v>
      </c>
      <c r="E101" s="73" t="s">
        <v>414</v>
      </c>
      <c r="F101" s="73" t="s">
        <v>240</v>
      </c>
      <c r="G101" s="74" t="s">
        <v>577</v>
      </c>
      <c r="H101" s="73" t="s">
        <v>578</v>
      </c>
      <c r="I101" s="73" t="s">
        <v>238</v>
      </c>
      <c r="J101" s="73" t="str">
        <f t="shared" si="6"/>
        <v>2月21-23日</v>
      </c>
      <c r="K101" s="79" t="str">
        <f t="shared" si="7"/>
        <v>2晚</v>
      </c>
      <c r="L101" s="75">
        <v>52</v>
      </c>
      <c r="M101" s="75"/>
      <c r="N101" s="71"/>
    </row>
    <row r="102" s="69" customFormat="1" hidden="1" spans="1:14">
      <c r="A102" s="73">
        <v>101</v>
      </c>
      <c r="B102" s="73" t="s">
        <v>579</v>
      </c>
      <c r="C102" s="73" t="s">
        <v>134</v>
      </c>
      <c r="D102" s="73" t="s">
        <v>404</v>
      </c>
      <c r="E102" s="73" t="s">
        <v>414</v>
      </c>
      <c r="F102" s="73" t="s">
        <v>240</v>
      </c>
      <c r="G102" s="74" t="s">
        <v>580</v>
      </c>
      <c r="H102" s="73" t="s">
        <v>581</v>
      </c>
      <c r="I102" s="73" t="s">
        <v>238</v>
      </c>
      <c r="J102" s="73" t="str">
        <f t="shared" si="6"/>
        <v>2月21-23日</v>
      </c>
      <c r="K102" s="79" t="str">
        <f t="shared" si="7"/>
        <v>2晚</v>
      </c>
      <c r="L102" s="75">
        <v>53</v>
      </c>
      <c r="M102" s="75"/>
      <c r="N102" s="71"/>
    </row>
    <row r="103" s="69" customFormat="1" hidden="1" spans="1:14">
      <c r="A103" s="73">
        <v>102</v>
      </c>
      <c r="B103" s="73" t="s">
        <v>582</v>
      </c>
      <c r="C103" s="73" t="s">
        <v>134</v>
      </c>
      <c r="D103" s="73" t="s">
        <v>404</v>
      </c>
      <c r="E103" s="73" t="s">
        <v>430</v>
      </c>
      <c r="F103" s="73" t="s">
        <v>240</v>
      </c>
      <c r="G103" s="74" t="s">
        <v>583</v>
      </c>
      <c r="H103" s="73" t="s">
        <v>584</v>
      </c>
      <c r="I103" s="73" t="s">
        <v>238</v>
      </c>
      <c r="J103" s="73" t="str">
        <f t="shared" si="6"/>
        <v>2月21-23日</v>
      </c>
      <c r="K103" s="79" t="str">
        <f t="shared" si="7"/>
        <v>2晚</v>
      </c>
      <c r="L103" s="75">
        <v>53</v>
      </c>
      <c r="M103" s="75"/>
      <c r="N103" s="71"/>
    </row>
    <row r="104" s="69" customFormat="1" hidden="1" spans="1:14">
      <c r="A104" s="73">
        <v>103</v>
      </c>
      <c r="B104" s="73" t="s">
        <v>585</v>
      </c>
      <c r="C104" s="73" t="s">
        <v>134</v>
      </c>
      <c r="D104" s="73" t="s">
        <v>404</v>
      </c>
      <c r="E104" s="73" t="s">
        <v>414</v>
      </c>
      <c r="F104" s="73" t="s">
        <v>235</v>
      </c>
      <c r="G104" s="74" t="s">
        <v>586</v>
      </c>
      <c r="H104" s="73" t="s">
        <v>587</v>
      </c>
      <c r="I104" s="73" t="s">
        <v>238</v>
      </c>
      <c r="J104" s="73" t="str">
        <f t="shared" si="6"/>
        <v>2月21-23日</v>
      </c>
      <c r="K104" s="79" t="str">
        <f t="shared" si="7"/>
        <v>2晚</v>
      </c>
      <c r="L104" s="75">
        <v>54</v>
      </c>
      <c r="M104" s="75"/>
      <c r="N104" s="71"/>
    </row>
    <row r="105" s="69" customFormat="1" hidden="1" spans="1:14">
      <c r="A105" s="73">
        <v>104</v>
      </c>
      <c r="B105" s="73" t="s">
        <v>588</v>
      </c>
      <c r="C105" s="73" t="s">
        <v>134</v>
      </c>
      <c r="D105" s="73" t="s">
        <v>589</v>
      </c>
      <c r="E105" s="73" t="s">
        <v>310</v>
      </c>
      <c r="F105" s="73" t="s">
        <v>235</v>
      </c>
      <c r="G105" s="74" t="s">
        <v>590</v>
      </c>
      <c r="H105" s="73" t="s">
        <v>591</v>
      </c>
      <c r="I105" s="73" t="s">
        <v>238</v>
      </c>
      <c r="J105" s="73" t="str">
        <f t="shared" si="6"/>
        <v>2月21-23日</v>
      </c>
      <c r="K105" s="79" t="str">
        <f t="shared" si="7"/>
        <v>2晚</v>
      </c>
      <c r="L105" s="75">
        <v>54</v>
      </c>
      <c r="M105" s="75"/>
      <c r="N105" s="71"/>
    </row>
    <row r="106" s="69" customFormat="1" hidden="1" spans="1:14">
      <c r="A106" s="73">
        <v>105</v>
      </c>
      <c r="B106" s="73" t="s">
        <v>592</v>
      </c>
      <c r="C106" s="73" t="s">
        <v>134</v>
      </c>
      <c r="D106" s="73" t="s">
        <v>593</v>
      </c>
      <c r="E106" s="73" t="s">
        <v>411</v>
      </c>
      <c r="F106" s="73" t="s">
        <v>240</v>
      </c>
      <c r="G106" s="74" t="s">
        <v>594</v>
      </c>
      <c r="H106" s="73" t="s">
        <v>595</v>
      </c>
      <c r="I106" s="73" t="s">
        <v>238</v>
      </c>
      <c r="J106" s="73" t="str">
        <f t="shared" si="6"/>
        <v>2月21-23日</v>
      </c>
      <c r="K106" s="79" t="str">
        <f t="shared" si="7"/>
        <v>2晚</v>
      </c>
      <c r="L106" s="75">
        <v>55</v>
      </c>
      <c r="M106" s="75"/>
      <c r="N106" s="71"/>
    </row>
    <row r="107" s="69" customFormat="1" hidden="1" spans="1:14">
      <c r="A107" s="73">
        <v>106</v>
      </c>
      <c r="B107" s="73" t="s">
        <v>596</v>
      </c>
      <c r="C107" s="73" t="s">
        <v>134</v>
      </c>
      <c r="D107" s="73" t="s">
        <v>593</v>
      </c>
      <c r="E107" s="73" t="s">
        <v>597</v>
      </c>
      <c r="F107" s="73" t="s">
        <v>240</v>
      </c>
      <c r="G107" s="74" t="s">
        <v>598</v>
      </c>
      <c r="H107" s="73" t="s">
        <v>599</v>
      </c>
      <c r="I107" s="73" t="s">
        <v>238</v>
      </c>
      <c r="J107" s="73" t="str">
        <f t="shared" si="6"/>
        <v>2月21-23日</v>
      </c>
      <c r="K107" s="79" t="str">
        <f t="shared" si="7"/>
        <v>2晚</v>
      </c>
      <c r="L107" s="75">
        <v>55</v>
      </c>
      <c r="M107" s="75"/>
      <c r="N107" s="71"/>
    </row>
    <row r="108" s="69" customFormat="1" hidden="1" spans="1:14">
      <c r="A108" s="73">
        <v>107</v>
      </c>
      <c r="B108" s="73" t="s">
        <v>600</v>
      </c>
      <c r="C108" s="73" t="s">
        <v>134</v>
      </c>
      <c r="D108" s="73" t="s">
        <v>593</v>
      </c>
      <c r="E108" s="73" t="s">
        <v>601</v>
      </c>
      <c r="F108" s="73" t="s">
        <v>240</v>
      </c>
      <c r="G108" s="74" t="s">
        <v>602</v>
      </c>
      <c r="H108" s="73" t="s">
        <v>603</v>
      </c>
      <c r="I108" s="73" t="s">
        <v>238</v>
      </c>
      <c r="J108" s="73" t="str">
        <f t="shared" si="6"/>
        <v>2月21-23日</v>
      </c>
      <c r="K108" s="79" t="str">
        <f t="shared" si="7"/>
        <v>2晚</v>
      </c>
      <c r="L108" s="75">
        <v>56</v>
      </c>
      <c r="M108" s="75"/>
      <c r="N108" s="71"/>
    </row>
    <row r="109" s="69" customFormat="1" hidden="1" spans="1:14">
      <c r="A109" s="73">
        <v>108</v>
      </c>
      <c r="B109" s="73" t="s">
        <v>604</v>
      </c>
      <c r="C109" s="73" t="s">
        <v>134</v>
      </c>
      <c r="D109" s="73" t="s">
        <v>593</v>
      </c>
      <c r="E109" s="73" t="s">
        <v>601</v>
      </c>
      <c r="F109" s="73" t="s">
        <v>240</v>
      </c>
      <c r="G109" s="74" t="s">
        <v>605</v>
      </c>
      <c r="H109" s="73" t="s">
        <v>606</v>
      </c>
      <c r="I109" s="73" t="s">
        <v>238</v>
      </c>
      <c r="J109" s="73" t="str">
        <f t="shared" si="6"/>
        <v>2月21-23日</v>
      </c>
      <c r="K109" s="79" t="str">
        <f t="shared" si="7"/>
        <v>2晚</v>
      </c>
      <c r="L109" s="75">
        <v>56</v>
      </c>
      <c r="M109" s="75"/>
      <c r="N109" s="71"/>
    </row>
    <row r="110" s="69" customFormat="1" hidden="1" spans="1:14">
      <c r="A110" s="73">
        <v>109</v>
      </c>
      <c r="B110" s="73" t="s">
        <v>607</v>
      </c>
      <c r="C110" s="73" t="s">
        <v>134</v>
      </c>
      <c r="D110" s="73" t="s">
        <v>593</v>
      </c>
      <c r="E110" s="73" t="s">
        <v>608</v>
      </c>
      <c r="F110" s="73" t="s">
        <v>240</v>
      </c>
      <c r="G110" s="74" t="s">
        <v>609</v>
      </c>
      <c r="H110" s="73" t="s">
        <v>610</v>
      </c>
      <c r="I110" s="73" t="s">
        <v>238</v>
      </c>
      <c r="J110" s="73" t="str">
        <f t="shared" si="6"/>
        <v>2月21-23日</v>
      </c>
      <c r="K110" s="79" t="str">
        <f t="shared" si="7"/>
        <v>2晚</v>
      </c>
      <c r="L110" s="75">
        <v>57</v>
      </c>
      <c r="M110" s="75"/>
      <c r="N110" s="71"/>
    </row>
    <row r="111" s="69" customFormat="1" hidden="1" spans="1:14">
      <c r="A111" s="73">
        <v>110</v>
      </c>
      <c r="B111" s="73" t="s">
        <v>611</v>
      </c>
      <c r="C111" s="73" t="s">
        <v>134</v>
      </c>
      <c r="D111" s="73" t="s">
        <v>593</v>
      </c>
      <c r="E111" s="73" t="s">
        <v>310</v>
      </c>
      <c r="F111" s="73" t="s">
        <v>240</v>
      </c>
      <c r="G111" s="74" t="s">
        <v>612</v>
      </c>
      <c r="H111" s="73" t="s">
        <v>613</v>
      </c>
      <c r="I111" s="73" t="s">
        <v>238</v>
      </c>
      <c r="J111" s="73" t="str">
        <f t="shared" si="6"/>
        <v>2月21-23日</v>
      </c>
      <c r="K111" s="79" t="str">
        <f t="shared" si="7"/>
        <v>2晚</v>
      </c>
      <c r="L111" s="75">
        <v>57</v>
      </c>
      <c r="M111" s="75"/>
      <c r="N111" s="71"/>
    </row>
    <row r="112" s="69" customFormat="1" hidden="1" spans="1:14">
      <c r="A112" s="73">
        <v>111</v>
      </c>
      <c r="B112" s="73" t="s">
        <v>614</v>
      </c>
      <c r="C112" s="73" t="s">
        <v>134</v>
      </c>
      <c r="D112" s="73" t="s">
        <v>593</v>
      </c>
      <c r="E112" s="73" t="s">
        <v>615</v>
      </c>
      <c r="F112" s="73" t="s">
        <v>240</v>
      </c>
      <c r="G112" s="74" t="s">
        <v>616</v>
      </c>
      <c r="H112" s="73" t="s">
        <v>617</v>
      </c>
      <c r="I112" s="73" t="s">
        <v>238</v>
      </c>
      <c r="J112" s="73" t="str">
        <f t="shared" si="6"/>
        <v>2月21-23日</v>
      </c>
      <c r="K112" s="79" t="str">
        <f t="shared" si="7"/>
        <v>2晚</v>
      </c>
      <c r="L112" s="75">
        <v>58</v>
      </c>
      <c r="M112" s="75"/>
      <c r="N112" s="71"/>
    </row>
    <row r="113" s="69" customFormat="1" hidden="1" spans="1:14">
      <c r="A113" s="73">
        <v>112</v>
      </c>
      <c r="B113" s="73" t="s">
        <v>618</v>
      </c>
      <c r="C113" s="73" t="s">
        <v>134</v>
      </c>
      <c r="D113" s="73" t="s">
        <v>593</v>
      </c>
      <c r="E113" s="73" t="s">
        <v>615</v>
      </c>
      <c r="F113" s="73" t="s">
        <v>240</v>
      </c>
      <c r="G113" s="74" t="s">
        <v>619</v>
      </c>
      <c r="H113" s="73" t="s">
        <v>620</v>
      </c>
      <c r="I113" s="73" t="s">
        <v>238</v>
      </c>
      <c r="J113" s="73" t="str">
        <f t="shared" si="6"/>
        <v>2月21-23日</v>
      </c>
      <c r="K113" s="79" t="str">
        <f t="shared" si="7"/>
        <v>2晚</v>
      </c>
      <c r="L113" s="75">
        <v>58</v>
      </c>
      <c r="M113" s="75"/>
      <c r="N113" s="71"/>
    </row>
    <row r="114" s="69" customFormat="1" hidden="1" spans="1:14">
      <c r="A114" s="73">
        <v>113</v>
      </c>
      <c r="B114" s="73" t="s">
        <v>621</v>
      </c>
      <c r="C114" s="73" t="s">
        <v>134</v>
      </c>
      <c r="D114" s="73" t="s">
        <v>593</v>
      </c>
      <c r="E114" s="73" t="s">
        <v>608</v>
      </c>
      <c r="F114" s="73" t="s">
        <v>240</v>
      </c>
      <c r="G114" s="74" t="s">
        <v>622</v>
      </c>
      <c r="H114" s="73" t="s">
        <v>623</v>
      </c>
      <c r="I114" s="73" t="s">
        <v>238</v>
      </c>
      <c r="J114" s="73" t="str">
        <f t="shared" si="6"/>
        <v>2月21-23日</v>
      </c>
      <c r="K114" s="79" t="str">
        <f t="shared" si="7"/>
        <v>2晚</v>
      </c>
      <c r="L114" s="75">
        <v>59</v>
      </c>
      <c r="M114" s="75"/>
      <c r="N114" s="71"/>
    </row>
    <row r="115" s="69" customFormat="1" hidden="1" spans="1:14">
      <c r="A115" s="73">
        <v>114</v>
      </c>
      <c r="B115" s="73" t="s">
        <v>624</v>
      </c>
      <c r="C115" s="73" t="s">
        <v>134</v>
      </c>
      <c r="D115" s="73" t="s">
        <v>593</v>
      </c>
      <c r="E115" s="73" t="s">
        <v>608</v>
      </c>
      <c r="F115" s="73" t="s">
        <v>240</v>
      </c>
      <c r="G115" s="74" t="s">
        <v>625</v>
      </c>
      <c r="H115" s="73" t="s">
        <v>626</v>
      </c>
      <c r="I115" s="73" t="s">
        <v>238</v>
      </c>
      <c r="J115" s="73" t="str">
        <f t="shared" si="6"/>
        <v>2月21-23日</v>
      </c>
      <c r="K115" s="79" t="str">
        <f t="shared" si="7"/>
        <v>2晚</v>
      </c>
      <c r="L115" s="75">
        <v>59</v>
      </c>
      <c r="M115" s="75"/>
      <c r="N115" s="71"/>
    </row>
    <row r="116" s="69" customFormat="1" hidden="1" spans="1:14">
      <c r="A116" s="73">
        <v>115</v>
      </c>
      <c r="B116" s="73" t="s">
        <v>627</v>
      </c>
      <c r="C116" s="73" t="s">
        <v>134</v>
      </c>
      <c r="D116" s="73" t="s">
        <v>593</v>
      </c>
      <c r="E116" s="73" t="s">
        <v>628</v>
      </c>
      <c r="F116" s="73" t="s">
        <v>235</v>
      </c>
      <c r="G116" s="74" t="s">
        <v>629</v>
      </c>
      <c r="H116" s="73" t="s">
        <v>630</v>
      </c>
      <c r="I116" s="73" t="s">
        <v>238</v>
      </c>
      <c r="J116" s="73" t="str">
        <f t="shared" si="6"/>
        <v>2月21-23日</v>
      </c>
      <c r="K116" s="79" t="str">
        <f t="shared" si="7"/>
        <v>2晚</v>
      </c>
      <c r="L116" s="75">
        <v>60</v>
      </c>
      <c r="M116" s="75"/>
      <c r="N116" s="71"/>
    </row>
    <row r="117" s="69" customFormat="1" hidden="1" spans="1:14">
      <c r="A117" s="73">
        <v>116</v>
      </c>
      <c r="B117" s="73" t="s">
        <v>631</v>
      </c>
      <c r="C117" s="73" t="s">
        <v>134</v>
      </c>
      <c r="D117" s="73" t="s">
        <v>593</v>
      </c>
      <c r="E117" s="73" t="s">
        <v>597</v>
      </c>
      <c r="F117" s="73" t="s">
        <v>235</v>
      </c>
      <c r="G117" s="74" t="s">
        <v>632</v>
      </c>
      <c r="H117" s="73" t="s">
        <v>633</v>
      </c>
      <c r="I117" s="73" t="s">
        <v>238</v>
      </c>
      <c r="J117" s="73" t="str">
        <f t="shared" si="6"/>
        <v>2月21-23日</v>
      </c>
      <c r="K117" s="79" t="str">
        <f t="shared" si="7"/>
        <v>2晚</v>
      </c>
      <c r="L117" s="75">
        <v>60</v>
      </c>
      <c r="M117" s="75"/>
      <c r="N117" s="71"/>
    </row>
    <row r="118" s="69" customFormat="1" hidden="1" spans="1:14">
      <c r="A118" s="73">
        <v>117</v>
      </c>
      <c r="B118" s="73" t="s">
        <v>634</v>
      </c>
      <c r="C118" s="73" t="s">
        <v>134</v>
      </c>
      <c r="D118" s="73" t="s">
        <v>593</v>
      </c>
      <c r="E118" s="73" t="s">
        <v>597</v>
      </c>
      <c r="F118" s="73" t="s">
        <v>240</v>
      </c>
      <c r="G118" s="74" t="s">
        <v>635</v>
      </c>
      <c r="H118" s="73" t="s">
        <v>636</v>
      </c>
      <c r="I118" s="73" t="s">
        <v>238</v>
      </c>
      <c r="J118" s="73" t="str">
        <f t="shared" si="6"/>
        <v>2月21-23日</v>
      </c>
      <c r="K118" s="79" t="str">
        <f t="shared" si="7"/>
        <v>2晚</v>
      </c>
      <c r="L118" s="75">
        <v>61</v>
      </c>
      <c r="M118" s="75"/>
      <c r="N118" s="71"/>
    </row>
    <row r="119" s="69" customFormat="1" hidden="1" spans="1:14">
      <c r="A119" s="73">
        <v>118</v>
      </c>
      <c r="B119" s="73" t="s">
        <v>637</v>
      </c>
      <c r="C119" s="73" t="s">
        <v>134</v>
      </c>
      <c r="D119" s="73" t="s">
        <v>593</v>
      </c>
      <c r="E119" s="73" t="s">
        <v>597</v>
      </c>
      <c r="F119" s="73" t="s">
        <v>240</v>
      </c>
      <c r="G119" s="74" t="s">
        <v>638</v>
      </c>
      <c r="H119" s="73" t="s">
        <v>639</v>
      </c>
      <c r="I119" s="73" t="s">
        <v>238</v>
      </c>
      <c r="J119" s="73" t="str">
        <f t="shared" si="6"/>
        <v>2月21-23日</v>
      </c>
      <c r="K119" s="79" t="str">
        <f t="shared" si="7"/>
        <v>2晚</v>
      </c>
      <c r="L119" s="75">
        <v>61</v>
      </c>
      <c r="M119" s="75"/>
      <c r="N119" s="71"/>
    </row>
    <row r="120" s="69" customFormat="1" hidden="1" spans="1:14">
      <c r="A120" s="73">
        <v>119</v>
      </c>
      <c r="B120" s="73" t="s">
        <v>640</v>
      </c>
      <c r="C120" s="73" t="s">
        <v>134</v>
      </c>
      <c r="D120" s="73" t="s">
        <v>593</v>
      </c>
      <c r="E120" s="73" t="s">
        <v>615</v>
      </c>
      <c r="F120" s="73" t="s">
        <v>240</v>
      </c>
      <c r="G120" s="74" t="s">
        <v>641</v>
      </c>
      <c r="H120" s="73" t="s">
        <v>642</v>
      </c>
      <c r="I120" s="73" t="s">
        <v>238</v>
      </c>
      <c r="J120" s="73" t="str">
        <f t="shared" si="6"/>
        <v>2月21-23日</v>
      </c>
      <c r="K120" s="79" t="str">
        <f t="shared" si="7"/>
        <v>2晚</v>
      </c>
      <c r="L120" s="75">
        <v>62</v>
      </c>
      <c r="M120" s="75"/>
      <c r="N120" s="71"/>
    </row>
    <row r="121" s="69" customFormat="1" hidden="1" spans="1:14">
      <c r="A121" s="73">
        <v>120</v>
      </c>
      <c r="B121" s="73" t="s">
        <v>643</v>
      </c>
      <c r="C121" s="73" t="s">
        <v>134</v>
      </c>
      <c r="D121" s="73" t="s">
        <v>593</v>
      </c>
      <c r="E121" s="73" t="s">
        <v>615</v>
      </c>
      <c r="F121" s="73" t="s">
        <v>240</v>
      </c>
      <c r="G121" s="74" t="s">
        <v>644</v>
      </c>
      <c r="H121" s="73" t="s">
        <v>645</v>
      </c>
      <c r="I121" s="73" t="s">
        <v>238</v>
      </c>
      <c r="J121" s="73" t="str">
        <f t="shared" si="6"/>
        <v>2月21-23日</v>
      </c>
      <c r="K121" s="79" t="str">
        <f t="shared" si="7"/>
        <v>2晚</v>
      </c>
      <c r="L121" s="75">
        <v>62</v>
      </c>
      <c r="M121" s="75"/>
      <c r="N121" s="71"/>
    </row>
    <row r="122" s="69" customFormat="1" hidden="1" spans="1:14">
      <c r="A122" s="73">
        <v>121</v>
      </c>
      <c r="B122" s="73" t="s">
        <v>646</v>
      </c>
      <c r="C122" s="73" t="s">
        <v>134</v>
      </c>
      <c r="D122" s="73" t="s">
        <v>593</v>
      </c>
      <c r="E122" s="73" t="s">
        <v>647</v>
      </c>
      <c r="F122" s="73" t="s">
        <v>240</v>
      </c>
      <c r="G122" s="74" t="s">
        <v>648</v>
      </c>
      <c r="H122" s="73" t="s">
        <v>649</v>
      </c>
      <c r="I122" s="73" t="s">
        <v>238</v>
      </c>
      <c r="J122" s="73" t="str">
        <f t="shared" si="6"/>
        <v>2月21-23日</v>
      </c>
      <c r="K122" s="79" t="str">
        <f t="shared" si="7"/>
        <v>2晚</v>
      </c>
      <c r="L122" s="75">
        <v>63</v>
      </c>
      <c r="M122" s="75"/>
      <c r="N122" s="71"/>
    </row>
    <row r="123" s="69" customFormat="1" hidden="1" spans="1:14">
      <c r="A123" s="73">
        <v>122</v>
      </c>
      <c r="B123" s="73" t="s">
        <v>650</v>
      </c>
      <c r="C123" s="73" t="s">
        <v>134</v>
      </c>
      <c r="D123" s="73" t="s">
        <v>593</v>
      </c>
      <c r="E123" s="73" t="s">
        <v>411</v>
      </c>
      <c r="F123" s="73" t="s">
        <v>240</v>
      </c>
      <c r="G123" s="74" t="s">
        <v>651</v>
      </c>
      <c r="H123" s="73" t="s">
        <v>652</v>
      </c>
      <c r="I123" s="73" t="s">
        <v>238</v>
      </c>
      <c r="J123" s="73" t="str">
        <f t="shared" si="6"/>
        <v>2月21-23日</v>
      </c>
      <c r="K123" s="79" t="str">
        <f t="shared" si="7"/>
        <v>2晚</v>
      </c>
      <c r="L123" s="75">
        <v>63</v>
      </c>
      <c r="M123" s="75"/>
      <c r="N123" s="71"/>
    </row>
    <row r="124" s="69" customFormat="1" hidden="1" spans="1:14">
      <c r="A124" s="73">
        <v>123</v>
      </c>
      <c r="B124" s="73" t="s">
        <v>653</v>
      </c>
      <c r="C124" s="73" t="s">
        <v>134</v>
      </c>
      <c r="D124" s="73" t="s">
        <v>593</v>
      </c>
      <c r="E124" s="73" t="s">
        <v>597</v>
      </c>
      <c r="F124" s="73" t="s">
        <v>240</v>
      </c>
      <c r="G124" s="74" t="s">
        <v>654</v>
      </c>
      <c r="H124" s="73" t="s">
        <v>655</v>
      </c>
      <c r="I124" s="73" t="s">
        <v>238</v>
      </c>
      <c r="J124" s="73" t="str">
        <f t="shared" si="6"/>
        <v>2月21-23日</v>
      </c>
      <c r="K124" s="79" t="str">
        <f t="shared" si="7"/>
        <v>2晚</v>
      </c>
      <c r="L124" s="75">
        <v>64</v>
      </c>
      <c r="M124" s="75"/>
      <c r="N124" s="71"/>
    </row>
    <row r="125" s="69" customFormat="1" hidden="1" spans="1:14">
      <c r="A125" s="73">
        <v>124</v>
      </c>
      <c r="B125" s="73" t="s">
        <v>656</v>
      </c>
      <c r="C125" s="73" t="s">
        <v>134</v>
      </c>
      <c r="D125" s="73" t="s">
        <v>593</v>
      </c>
      <c r="E125" s="73" t="s">
        <v>597</v>
      </c>
      <c r="F125" s="73" t="s">
        <v>240</v>
      </c>
      <c r="G125" s="74" t="s">
        <v>657</v>
      </c>
      <c r="H125" s="73" t="s">
        <v>658</v>
      </c>
      <c r="I125" s="73" t="s">
        <v>238</v>
      </c>
      <c r="J125" s="73" t="str">
        <f t="shared" si="6"/>
        <v>2月21-23日</v>
      </c>
      <c r="K125" s="79" t="str">
        <f t="shared" si="7"/>
        <v>2晚</v>
      </c>
      <c r="L125" s="75">
        <v>64</v>
      </c>
      <c r="M125" s="75"/>
      <c r="N125" s="71"/>
    </row>
    <row r="126" s="69" customFormat="1" hidden="1" spans="1:14">
      <c r="A126" s="73">
        <v>125</v>
      </c>
      <c r="B126" s="73" t="s">
        <v>659</v>
      </c>
      <c r="C126" s="73" t="s">
        <v>134</v>
      </c>
      <c r="D126" s="73" t="s">
        <v>593</v>
      </c>
      <c r="E126" s="73" t="s">
        <v>597</v>
      </c>
      <c r="F126" s="73" t="s">
        <v>240</v>
      </c>
      <c r="G126" s="74" t="s">
        <v>660</v>
      </c>
      <c r="H126" s="73" t="s">
        <v>661</v>
      </c>
      <c r="I126" s="73" t="s">
        <v>238</v>
      </c>
      <c r="J126" s="73" t="str">
        <f t="shared" si="6"/>
        <v>2月21-23日</v>
      </c>
      <c r="K126" s="79" t="str">
        <f t="shared" si="7"/>
        <v>2晚</v>
      </c>
      <c r="L126" s="75">
        <v>65</v>
      </c>
      <c r="M126" s="75"/>
      <c r="N126" s="71"/>
    </row>
    <row r="127" s="69" customFormat="1" hidden="1" spans="1:14">
      <c r="A127" s="73">
        <v>126</v>
      </c>
      <c r="B127" s="73" t="s">
        <v>662</v>
      </c>
      <c r="C127" s="73" t="s">
        <v>134</v>
      </c>
      <c r="D127" s="73" t="s">
        <v>593</v>
      </c>
      <c r="E127" s="73" t="s">
        <v>597</v>
      </c>
      <c r="F127" s="73" t="s">
        <v>240</v>
      </c>
      <c r="G127" s="74" t="s">
        <v>663</v>
      </c>
      <c r="H127" s="73" t="s">
        <v>664</v>
      </c>
      <c r="I127" s="73" t="s">
        <v>238</v>
      </c>
      <c r="J127" s="73" t="str">
        <f t="shared" si="6"/>
        <v>2月21-23日</v>
      </c>
      <c r="K127" s="79" t="str">
        <f t="shared" si="7"/>
        <v>2晚</v>
      </c>
      <c r="L127" s="75">
        <v>65</v>
      </c>
      <c r="M127" s="75"/>
      <c r="N127" s="71"/>
    </row>
    <row r="128" s="69" customFormat="1" hidden="1" spans="1:14">
      <c r="A128" s="73">
        <v>127</v>
      </c>
      <c r="B128" s="73" t="s">
        <v>665</v>
      </c>
      <c r="C128" s="73" t="s">
        <v>134</v>
      </c>
      <c r="D128" s="73" t="s">
        <v>593</v>
      </c>
      <c r="E128" s="73" t="s">
        <v>628</v>
      </c>
      <c r="F128" s="73" t="s">
        <v>240</v>
      </c>
      <c r="G128" s="74" t="s">
        <v>666</v>
      </c>
      <c r="H128" s="73" t="s">
        <v>667</v>
      </c>
      <c r="I128" s="73" t="s">
        <v>238</v>
      </c>
      <c r="J128" s="73" t="str">
        <f t="shared" si="6"/>
        <v>2月21-23日</v>
      </c>
      <c r="K128" s="79" t="str">
        <f t="shared" si="7"/>
        <v>2晚</v>
      </c>
      <c r="L128" s="75">
        <v>66</v>
      </c>
      <c r="M128" s="75"/>
      <c r="N128" s="71"/>
    </row>
    <row r="129" s="69" customFormat="1" hidden="1" spans="1:14">
      <c r="A129" s="73">
        <v>128</v>
      </c>
      <c r="B129" s="73" t="s">
        <v>668</v>
      </c>
      <c r="C129" s="73" t="s">
        <v>134</v>
      </c>
      <c r="D129" s="73" t="s">
        <v>593</v>
      </c>
      <c r="E129" s="73" t="s">
        <v>608</v>
      </c>
      <c r="F129" s="73" t="s">
        <v>240</v>
      </c>
      <c r="G129" s="74" t="s">
        <v>669</v>
      </c>
      <c r="H129" s="73" t="s">
        <v>670</v>
      </c>
      <c r="I129" s="73" t="s">
        <v>238</v>
      </c>
      <c r="J129" s="73" t="str">
        <f t="shared" si="6"/>
        <v>2月21-23日</v>
      </c>
      <c r="K129" s="79" t="str">
        <f t="shared" si="7"/>
        <v>2晚</v>
      </c>
      <c r="L129" s="75">
        <v>66</v>
      </c>
      <c r="M129" s="75"/>
      <c r="N129" s="71"/>
    </row>
    <row r="130" s="69" customFormat="1" hidden="1" spans="1:14">
      <c r="A130" s="73">
        <v>129</v>
      </c>
      <c r="B130" s="73" t="s">
        <v>671</v>
      </c>
      <c r="C130" s="73" t="s">
        <v>134</v>
      </c>
      <c r="D130" s="73" t="s">
        <v>593</v>
      </c>
      <c r="E130" s="73" t="s">
        <v>615</v>
      </c>
      <c r="F130" s="73" t="s">
        <v>240</v>
      </c>
      <c r="G130" s="74" t="s">
        <v>672</v>
      </c>
      <c r="H130" s="73" t="s">
        <v>673</v>
      </c>
      <c r="I130" s="73" t="s">
        <v>238</v>
      </c>
      <c r="J130" s="73" t="str">
        <f t="shared" si="6"/>
        <v>2月21-23日</v>
      </c>
      <c r="K130" s="79" t="str">
        <f t="shared" si="7"/>
        <v>2晚</v>
      </c>
      <c r="L130" s="75">
        <v>67</v>
      </c>
      <c r="M130" s="75"/>
      <c r="N130" s="71"/>
    </row>
    <row r="131" s="69" customFormat="1" hidden="1" spans="1:14">
      <c r="A131" s="73">
        <v>130</v>
      </c>
      <c r="B131" s="73" t="s">
        <v>674</v>
      </c>
      <c r="C131" s="73" t="s">
        <v>134</v>
      </c>
      <c r="D131" s="73" t="s">
        <v>593</v>
      </c>
      <c r="E131" s="73" t="s">
        <v>615</v>
      </c>
      <c r="F131" s="73" t="s">
        <v>240</v>
      </c>
      <c r="G131" s="74" t="s">
        <v>675</v>
      </c>
      <c r="H131" s="73" t="s">
        <v>676</v>
      </c>
      <c r="I131" s="73" t="s">
        <v>238</v>
      </c>
      <c r="J131" s="73" t="str">
        <f t="shared" si="6"/>
        <v>2月21-23日</v>
      </c>
      <c r="K131" s="79" t="str">
        <f t="shared" si="7"/>
        <v>2晚</v>
      </c>
      <c r="L131" s="75">
        <v>67</v>
      </c>
      <c r="M131" s="75"/>
      <c r="N131" s="71"/>
    </row>
    <row r="132" s="69" customFormat="1" hidden="1" spans="1:14">
      <c r="A132" s="73">
        <v>131</v>
      </c>
      <c r="B132" s="73" t="s">
        <v>677</v>
      </c>
      <c r="C132" s="73" t="s">
        <v>134</v>
      </c>
      <c r="D132" s="73" t="s">
        <v>593</v>
      </c>
      <c r="E132" s="73" t="s">
        <v>628</v>
      </c>
      <c r="F132" s="73" t="s">
        <v>240</v>
      </c>
      <c r="G132" s="74" t="s">
        <v>678</v>
      </c>
      <c r="H132" s="73" t="s">
        <v>679</v>
      </c>
      <c r="I132" s="73" t="s">
        <v>238</v>
      </c>
      <c r="J132" s="73" t="str">
        <f t="shared" si="6"/>
        <v>2月21-23日</v>
      </c>
      <c r="K132" s="79" t="str">
        <f t="shared" si="7"/>
        <v>2晚</v>
      </c>
      <c r="L132" s="75">
        <v>68</v>
      </c>
      <c r="M132" s="75"/>
      <c r="N132" s="71"/>
    </row>
    <row r="133" s="69" customFormat="1" hidden="1" spans="1:14">
      <c r="A133" s="73">
        <v>132</v>
      </c>
      <c r="B133" s="73" t="s">
        <v>680</v>
      </c>
      <c r="C133" s="73" t="s">
        <v>134</v>
      </c>
      <c r="D133" s="73" t="s">
        <v>593</v>
      </c>
      <c r="E133" s="73" t="s">
        <v>628</v>
      </c>
      <c r="F133" s="73" t="s">
        <v>240</v>
      </c>
      <c r="G133" s="74" t="s">
        <v>681</v>
      </c>
      <c r="H133" s="73" t="s">
        <v>682</v>
      </c>
      <c r="I133" s="73" t="s">
        <v>238</v>
      </c>
      <c r="J133" s="73" t="str">
        <f t="shared" si="6"/>
        <v>2月21-23日</v>
      </c>
      <c r="K133" s="79" t="str">
        <f t="shared" si="7"/>
        <v>2晚</v>
      </c>
      <c r="L133" s="75">
        <v>68</v>
      </c>
      <c r="M133" s="75"/>
      <c r="N133" s="71"/>
    </row>
    <row r="134" s="69" customFormat="1" hidden="1" spans="1:14">
      <c r="A134" s="73">
        <v>133</v>
      </c>
      <c r="B134" s="73" t="s">
        <v>683</v>
      </c>
      <c r="C134" s="73" t="s">
        <v>134</v>
      </c>
      <c r="D134" s="73" t="s">
        <v>593</v>
      </c>
      <c r="E134" s="73" t="s">
        <v>597</v>
      </c>
      <c r="F134" s="73" t="s">
        <v>235</v>
      </c>
      <c r="G134" s="74" t="s">
        <v>684</v>
      </c>
      <c r="H134" s="73" t="s">
        <v>685</v>
      </c>
      <c r="I134" s="73" t="s">
        <v>238</v>
      </c>
      <c r="J134" s="73" t="str">
        <f t="shared" si="6"/>
        <v>2月21-23日</v>
      </c>
      <c r="K134" s="79" t="str">
        <f t="shared" si="7"/>
        <v>2晚</v>
      </c>
      <c r="L134" s="75">
        <v>69</v>
      </c>
      <c r="M134" s="75"/>
      <c r="N134" s="71"/>
    </row>
    <row r="135" s="69" customFormat="1" hidden="1" spans="1:14">
      <c r="A135" s="73">
        <v>134</v>
      </c>
      <c r="B135" s="73" t="s">
        <v>686</v>
      </c>
      <c r="C135" s="73" t="s">
        <v>134</v>
      </c>
      <c r="D135" s="73" t="s">
        <v>256</v>
      </c>
      <c r="E135" s="73" t="s">
        <v>414</v>
      </c>
      <c r="F135" s="73" t="s">
        <v>235</v>
      </c>
      <c r="G135" s="74" t="s">
        <v>687</v>
      </c>
      <c r="H135" s="73" t="s">
        <v>688</v>
      </c>
      <c r="I135" s="73" t="s">
        <v>238</v>
      </c>
      <c r="J135" s="73" t="str">
        <f t="shared" si="6"/>
        <v>2月21-23日</v>
      </c>
      <c r="K135" s="79" t="str">
        <f t="shared" si="7"/>
        <v>2晚</v>
      </c>
      <c r="L135" s="75">
        <v>69</v>
      </c>
      <c r="M135" s="75"/>
      <c r="N135" s="71"/>
    </row>
    <row r="136" s="69" customFormat="1" hidden="1" spans="1:14">
      <c r="A136" s="73">
        <v>135</v>
      </c>
      <c r="B136" s="73" t="s">
        <v>689</v>
      </c>
      <c r="C136" s="73" t="s">
        <v>134</v>
      </c>
      <c r="D136" s="73" t="s">
        <v>256</v>
      </c>
      <c r="E136" s="73" t="s">
        <v>690</v>
      </c>
      <c r="F136" s="73" t="s">
        <v>240</v>
      </c>
      <c r="G136" s="74" t="s">
        <v>691</v>
      </c>
      <c r="H136" s="73" t="s">
        <v>692</v>
      </c>
      <c r="I136" s="73" t="s">
        <v>238</v>
      </c>
      <c r="J136" s="73" t="str">
        <f t="shared" si="6"/>
        <v>2月21-23日</v>
      </c>
      <c r="K136" s="79" t="str">
        <f t="shared" si="7"/>
        <v>2晚</v>
      </c>
      <c r="L136" s="75">
        <v>70</v>
      </c>
      <c r="M136" s="75"/>
      <c r="N136" s="71"/>
    </row>
    <row r="137" s="69" customFormat="1" hidden="1" spans="1:14">
      <c r="A137" s="73">
        <v>136</v>
      </c>
      <c r="B137" s="73" t="s">
        <v>693</v>
      </c>
      <c r="C137" s="73" t="s">
        <v>134</v>
      </c>
      <c r="D137" s="73" t="s">
        <v>256</v>
      </c>
      <c r="E137" s="73" t="s">
        <v>608</v>
      </c>
      <c r="F137" s="73" t="s">
        <v>240</v>
      </c>
      <c r="G137" s="74" t="s">
        <v>694</v>
      </c>
      <c r="H137" s="73" t="s">
        <v>695</v>
      </c>
      <c r="I137" s="73" t="s">
        <v>238</v>
      </c>
      <c r="J137" s="73" t="str">
        <f t="shared" si="6"/>
        <v>2月21-23日</v>
      </c>
      <c r="K137" s="79" t="str">
        <f t="shared" si="7"/>
        <v>2晚</v>
      </c>
      <c r="L137" s="75">
        <v>70</v>
      </c>
      <c r="M137" s="75"/>
      <c r="N137" s="71"/>
    </row>
    <row r="138" s="69" customFormat="1" hidden="1" spans="1:14">
      <c r="A138" s="73">
        <v>137</v>
      </c>
      <c r="B138" s="73" t="s">
        <v>696</v>
      </c>
      <c r="C138" s="73" t="s">
        <v>134</v>
      </c>
      <c r="D138" s="73" t="s">
        <v>256</v>
      </c>
      <c r="E138" s="73" t="s">
        <v>608</v>
      </c>
      <c r="F138" s="73" t="s">
        <v>240</v>
      </c>
      <c r="G138" s="74" t="s">
        <v>697</v>
      </c>
      <c r="H138" s="73" t="s">
        <v>698</v>
      </c>
      <c r="I138" s="73" t="s">
        <v>238</v>
      </c>
      <c r="J138" s="73" t="str">
        <f t="shared" si="6"/>
        <v>2月21-23日</v>
      </c>
      <c r="K138" s="79" t="str">
        <f t="shared" si="7"/>
        <v>2晚</v>
      </c>
      <c r="L138" s="75">
        <v>71</v>
      </c>
      <c r="M138" s="75"/>
      <c r="N138" s="71"/>
    </row>
    <row r="139" s="69" customFormat="1" hidden="1" spans="1:14">
      <c r="A139" s="73">
        <v>138</v>
      </c>
      <c r="B139" s="73" t="s">
        <v>699</v>
      </c>
      <c r="C139" s="73" t="s">
        <v>134</v>
      </c>
      <c r="D139" s="73" t="s">
        <v>256</v>
      </c>
      <c r="E139" s="73" t="s">
        <v>615</v>
      </c>
      <c r="F139" s="73" t="s">
        <v>240</v>
      </c>
      <c r="G139" s="74" t="s">
        <v>700</v>
      </c>
      <c r="H139" s="73" t="s">
        <v>701</v>
      </c>
      <c r="I139" s="73" t="s">
        <v>238</v>
      </c>
      <c r="J139" s="73" t="str">
        <f t="shared" si="6"/>
        <v>2月21-23日</v>
      </c>
      <c r="K139" s="79" t="str">
        <f t="shared" si="7"/>
        <v>2晚</v>
      </c>
      <c r="L139" s="75">
        <v>71</v>
      </c>
      <c r="M139" s="75"/>
      <c r="N139" s="71"/>
    </row>
    <row r="140" s="69" customFormat="1" hidden="1" spans="1:14">
      <c r="A140" s="73">
        <v>139</v>
      </c>
      <c r="B140" s="73" t="s">
        <v>702</v>
      </c>
      <c r="C140" s="73" t="s">
        <v>134</v>
      </c>
      <c r="D140" s="73" t="s">
        <v>256</v>
      </c>
      <c r="E140" s="73" t="s">
        <v>703</v>
      </c>
      <c r="F140" s="73" t="s">
        <v>235</v>
      </c>
      <c r="G140" s="74" t="s">
        <v>704</v>
      </c>
      <c r="H140" s="73" t="s">
        <v>705</v>
      </c>
      <c r="I140" s="73" t="s">
        <v>238</v>
      </c>
      <c r="J140" s="73" t="str">
        <f t="shared" si="6"/>
        <v>2月21-23日</v>
      </c>
      <c r="K140" s="79" t="str">
        <f t="shared" si="7"/>
        <v>2晚</v>
      </c>
      <c r="L140" s="75">
        <v>72</v>
      </c>
      <c r="M140" s="75"/>
      <c r="N140" s="71"/>
    </row>
    <row r="141" s="69" customFormat="1" hidden="1" spans="1:14">
      <c r="A141" s="73">
        <v>140</v>
      </c>
      <c r="B141" s="73" t="s">
        <v>706</v>
      </c>
      <c r="C141" s="73" t="s">
        <v>134</v>
      </c>
      <c r="D141" s="73" t="s">
        <v>256</v>
      </c>
      <c r="E141" s="73" t="s">
        <v>608</v>
      </c>
      <c r="F141" s="73" t="s">
        <v>235</v>
      </c>
      <c r="G141" s="74" t="s">
        <v>707</v>
      </c>
      <c r="H141" s="73" t="s">
        <v>708</v>
      </c>
      <c r="I141" s="73" t="s">
        <v>238</v>
      </c>
      <c r="J141" s="73" t="str">
        <f t="shared" ref="J141:J158" si="8">IF(OR(C141="深圳",C141="东莞",C141="OTS",C141="JT"),"2月21-23日",IF(OR(C141="福州",C141="厦门"),"2月22-23日",""))</f>
        <v>2月21-23日</v>
      </c>
      <c r="K141" s="79" t="str">
        <f t="shared" ref="K141:K158" si="9">IF(OR(C141="深圳",C141="东莞",C141="OTS",C141="JT"),"2晚",IF(OR(C141="福州",C141="厦门"),"1晚",""))</f>
        <v>2晚</v>
      </c>
      <c r="L141" s="75">
        <v>72</v>
      </c>
      <c r="M141" s="75"/>
      <c r="N141" s="71"/>
    </row>
    <row r="142" s="69" customFormat="1" hidden="1" spans="1:14">
      <c r="A142" s="73">
        <v>141</v>
      </c>
      <c r="B142" s="73" t="s">
        <v>709</v>
      </c>
      <c r="C142" s="73" t="s">
        <v>134</v>
      </c>
      <c r="D142" s="73" t="s">
        <v>256</v>
      </c>
      <c r="E142" s="73" t="s">
        <v>271</v>
      </c>
      <c r="F142" s="73" t="s">
        <v>240</v>
      </c>
      <c r="G142" s="74" t="s">
        <v>710</v>
      </c>
      <c r="H142" s="73" t="s">
        <v>711</v>
      </c>
      <c r="I142" s="73" t="s">
        <v>238</v>
      </c>
      <c r="J142" s="73" t="str">
        <f t="shared" si="8"/>
        <v>2月21-23日</v>
      </c>
      <c r="K142" s="79" t="str">
        <f t="shared" si="9"/>
        <v>2晚</v>
      </c>
      <c r="L142" s="75">
        <v>73</v>
      </c>
      <c r="M142" s="75"/>
      <c r="N142" s="71"/>
    </row>
    <row r="143" s="69" customFormat="1" hidden="1" spans="1:14">
      <c r="A143" s="73">
        <v>142</v>
      </c>
      <c r="B143" s="73" t="s">
        <v>712</v>
      </c>
      <c r="C143" s="73" t="s">
        <v>134</v>
      </c>
      <c r="D143" s="73" t="s">
        <v>256</v>
      </c>
      <c r="E143" s="73" t="s">
        <v>713</v>
      </c>
      <c r="F143" s="73" t="s">
        <v>240</v>
      </c>
      <c r="G143" s="74" t="s">
        <v>714</v>
      </c>
      <c r="H143" s="73" t="s">
        <v>715</v>
      </c>
      <c r="I143" s="73" t="s">
        <v>238</v>
      </c>
      <c r="J143" s="73" t="str">
        <f t="shared" si="8"/>
        <v>2月21-23日</v>
      </c>
      <c r="K143" s="79" t="str">
        <f t="shared" si="9"/>
        <v>2晚</v>
      </c>
      <c r="L143" s="75">
        <v>73</v>
      </c>
      <c r="M143" s="75"/>
      <c r="N143" s="71"/>
    </row>
    <row r="144" s="69" customFormat="1" hidden="1" spans="1:14">
      <c r="A144" s="73">
        <v>143</v>
      </c>
      <c r="B144" s="73" t="s">
        <v>716</v>
      </c>
      <c r="C144" s="73" t="s">
        <v>134</v>
      </c>
      <c r="D144" s="73" t="s">
        <v>256</v>
      </c>
      <c r="E144" s="73" t="s">
        <v>717</v>
      </c>
      <c r="F144" s="73" t="s">
        <v>240</v>
      </c>
      <c r="G144" s="74" t="s">
        <v>718</v>
      </c>
      <c r="H144" s="73" t="s">
        <v>719</v>
      </c>
      <c r="I144" s="73" t="s">
        <v>238</v>
      </c>
      <c r="J144" s="73" t="str">
        <f t="shared" si="8"/>
        <v>2月21-23日</v>
      </c>
      <c r="K144" s="79" t="str">
        <f t="shared" si="9"/>
        <v>2晚</v>
      </c>
      <c r="L144" s="75">
        <v>74</v>
      </c>
      <c r="M144" s="75"/>
      <c r="N144" s="71"/>
    </row>
    <row r="145" s="69" customFormat="1" hidden="1" spans="1:14">
      <c r="A145" s="73">
        <v>144</v>
      </c>
      <c r="B145" s="73" t="s">
        <v>720</v>
      </c>
      <c r="C145" s="73" t="s">
        <v>134</v>
      </c>
      <c r="D145" s="73" t="s">
        <v>256</v>
      </c>
      <c r="E145" s="73" t="s">
        <v>615</v>
      </c>
      <c r="F145" s="73" t="s">
        <v>240</v>
      </c>
      <c r="G145" s="74" t="s">
        <v>721</v>
      </c>
      <c r="H145" s="73" t="s">
        <v>722</v>
      </c>
      <c r="I145" s="73" t="s">
        <v>238</v>
      </c>
      <c r="J145" s="73" t="str">
        <f t="shared" si="8"/>
        <v>2月21-23日</v>
      </c>
      <c r="K145" s="79" t="str">
        <f t="shared" si="9"/>
        <v>2晚</v>
      </c>
      <c r="L145" s="75">
        <v>74</v>
      </c>
      <c r="M145" s="75"/>
      <c r="N145" s="71"/>
    </row>
    <row r="146" s="69" customFormat="1" hidden="1" spans="1:14">
      <c r="A146" s="73">
        <v>145</v>
      </c>
      <c r="B146" s="73" t="s">
        <v>723</v>
      </c>
      <c r="C146" s="73" t="s">
        <v>134</v>
      </c>
      <c r="D146" s="73" t="s">
        <v>256</v>
      </c>
      <c r="E146" s="73" t="s">
        <v>703</v>
      </c>
      <c r="F146" s="73" t="s">
        <v>240</v>
      </c>
      <c r="G146" s="74" t="s">
        <v>724</v>
      </c>
      <c r="H146" s="73" t="s">
        <v>725</v>
      </c>
      <c r="I146" s="73" t="s">
        <v>238</v>
      </c>
      <c r="J146" s="73" t="str">
        <f t="shared" si="8"/>
        <v>2月21-23日</v>
      </c>
      <c r="K146" s="79" t="str">
        <f t="shared" si="9"/>
        <v>2晚</v>
      </c>
      <c r="L146" s="75">
        <v>75</v>
      </c>
      <c r="M146" s="75"/>
      <c r="N146" s="71"/>
    </row>
    <row r="147" s="69" customFormat="1" hidden="1" spans="1:14">
      <c r="A147" s="73">
        <v>146</v>
      </c>
      <c r="B147" s="73" t="s">
        <v>726</v>
      </c>
      <c r="C147" s="73" t="s">
        <v>134</v>
      </c>
      <c r="D147" s="73" t="s">
        <v>256</v>
      </c>
      <c r="E147" s="73" t="s">
        <v>271</v>
      </c>
      <c r="F147" s="73" t="s">
        <v>240</v>
      </c>
      <c r="G147" s="74" t="s">
        <v>727</v>
      </c>
      <c r="H147" s="73" t="s">
        <v>728</v>
      </c>
      <c r="I147" s="73" t="s">
        <v>238</v>
      </c>
      <c r="J147" s="73" t="str">
        <f t="shared" si="8"/>
        <v>2月21-23日</v>
      </c>
      <c r="K147" s="79" t="str">
        <f t="shared" si="9"/>
        <v>2晚</v>
      </c>
      <c r="L147" s="75">
        <v>75</v>
      </c>
      <c r="M147" s="75"/>
      <c r="N147" s="71"/>
    </row>
    <row r="148" s="69" customFormat="1" hidden="1" spans="1:14">
      <c r="A148" s="73">
        <v>147</v>
      </c>
      <c r="B148" s="73" t="s">
        <v>729</v>
      </c>
      <c r="C148" s="73" t="s">
        <v>134</v>
      </c>
      <c r="D148" s="73" t="s">
        <v>256</v>
      </c>
      <c r="E148" s="73" t="s">
        <v>615</v>
      </c>
      <c r="F148" s="73" t="s">
        <v>235</v>
      </c>
      <c r="G148" s="74" t="s">
        <v>730</v>
      </c>
      <c r="H148" s="73" t="s">
        <v>731</v>
      </c>
      <c r="I148" s="73" t="s">
        <v>238</v>
      </c>
      <c r="J148" s="73" t="str">
        <f t="shared" si="8"/>
        <v>2月21-23日</v>
      </c>
      <c r="K148" s="79" t="str">
        <f t="shared" si="9"/>
        <v>2晚</v>
      </c>
      <c r="L148" s="75">
        <v>76</v>
      </c>
      <c r="M148" s="75"/>
      <c r="N148" s="71"/>
    </row>
    <row r="149" s="69" customFormat="1" hidden="1" spans="1:14">
      <c r="A149" s="73">
        <v>148</v>
      </c>
      <c r="B149" s="73" t="s">
        <v>732</v>
      </c>
      <c r="C149" s="73" t="s">
        <v>134</v>
      </c>
      <c r="D149" s="73" t="s">
        <v>256</v>
      </c>
      <c r="E149" s="73" t="s">
        <v>608</v>
      </c>
      <c r="F149" s="73" t="s">
        <v>235</v>
      </c>
      <c r="G149" s="74" t="s">
        <v>733</v>
      </c>
      <c r="H149" s="73" t="s">
        <v>734</v>
      </c>
      <c r="I149" s="73" t="s">
        <v>238</v>
      </c>
      <c r="J149" s="73" t="str">
        <f t="shared" si="8"/>
        <v>2月21-23日</v>
      </c>
      <c r="K149" s="79" t="str">
        <f t="shared" si="9"/>
        <v>2晚</v>
      </c>
      <c r="L149" s="75">
        <v>76</v>
      </c>
      <c r="M149" s="75"/>
      <c r="N149" s="71"/>
    </row>
    <row r="150" s="69" customFormat="1" hidden="1" spans="1:14">
      <c r="A150" s="73">
        <v>149</v>
      </c>
      <c r="B150" s="73" t="s">
        <v>735</v>
      </c>
      <c r="C150" s="73" t="s">
        <v>134</v>
      </c>
      <c r="D150" s="73" t="s">
        <v>256</v>
      </c>
      <c r="E150" s="73" t="s">
        <v>271</v>
      </c>
      <c r="F150" s="73" t="s">
        <v>240</v>
      </c>
      <c r="G150" s="74" t="s">
        <v>736</v>
      </c>
      <c r="H150" s="73" t="s">
        <v>737</v>
      </c>
      <c r="I150" s="73" t="s">
        <v>238</v>
      </c>
      <c r="J150" s="73" t="str">
        <f t="shared" si="8"/>
        <v>2月21-23日</v>
      </c>
      <c r="K150" s="79" t="str">
        <f t="shared" si="9"/>
        <v>2晚</v>
      </c>
      <c r="L150" s="75">
        <v>77</v>
      </c>
      <c r="M150" s="75"/>
      <c r="N150" s="71"/>
    </row>
    <row r="151" s="69" customFormat="1" hidden="1" spans="1:14">
      <c r="A151" s="73">
        <v>150</v>
      </c>
      <c r="B151" s="73" t="s">
        <v>738</v>
      </c>
      <c r="C151" s="73" t="s">
        <v>134</v>
      </c>
      <c r="D151" s="73" t="s">
        <v>256</v>
      </c>
      <c r="E151" s="73" t="s">
        <v>703</v>
      </c>
      <c r="F151" s="73" t="s">
        <v>240</v>
      </c>
      <c r="G151" s="74" t="s">
        <v>739</v>
      </c>
      <c r="H151" s="73" t="s">
        <v>740</v>
      </c>
      <c r="I151" s="73" t="s">
        <v>238</v>
      </c>
      <c r="J151" s="73" t="str">
        <f t="shared" si="8"/>
        <v>2月21-23日</v>
      </c>
      <c r="K151" s="79" t="str">
        <f t="shared" si="9"/>
        <v>2晚</v>
      </c>
      <c r="L151" s="75">
        <v>77</v>
      </c>
      <c r="M151" s="75"/>
      <c r="N151" s="71"/>
    </row>
    <row r="152" s="69" customFormat="1" hidden="1" spans="1:14">
      <c r="A152" s="73">
        <v>151</v>
      </c>
      <c r="B152" s="73" t="s">
        <v>741</v>
      </c>
      <c r="C152" s="73" t="s">
        <v>134</v>
      </c>
      <c r="D152" s="73" t="s">
        <v>256</v>
      </c>
      <c r="E152" s="73" t="s">
        <v>271</v>
      </c>
      <c r="F152" s="73" t="s">
        <v>240</v>
      </c>
      <c r="G152" s="74" t="s">
        <v>742</v>
      </c>
      <c r="H152" s="73" t="s">
        <v>743</v>
      </c>
      <c r="I152" s="73" t="s">
        <v>238</v>
      </c>
      <c r="J152" s="73" t="str">
        <f t="shared" si="8"/>
        <v>2月21-23日</v>
      </c>
      <c r="K152" s="79" t="str">
        <f t="shared" si="9"/>
        <v>2晚</v>
      </c>
      <c r="L152" s="75">
        <v>78</v>
      </c>
      <c r="M152" s="75"/>
      <c r="N152" s="71"/>
    </row>
    <row r="153" s="69" customFormat="1" hidden="1" spans="1:14">
      <c r="A153" s="73">
        <v>152</v>
      </c>
      <c r="B153" s="73" t="s">
        <v>744</v>
      </c>
      <c r="C153" s="73" t="s">
        <v>134</v>
      </c>
      <c r="D153" s="73" t="s">
        <v>256</v>
      </c>
      <c r="E153" s="73" t="s">
        <v>745</v>
      </c>
      <c r="F153" s="73" t="s">
        <v>240</v>
      </c>
      <c r="G153" s="74" t="s">
        <v>746</v>
      </c>
      <c r="H153" s="73" t="s">
        <v>747</v>
      </c>
      <c r="I153" s="73" t="s">
        <v>238</v>
      </c>
      <c r="J153" s="73" t="str">
        <f t="shared" si="8"/>
        <v>2月21-23日</v>
      </c>
      <c r="K153" s="79" t="str">
        <f t="shared" si="9"/>
        <v>2晚</v>
      </c>
      <c r="L153" s="75">
        <v>78</v>
      </c>
      <c r="M153" s="75"/>
      <c r="N153" s="71"/>
    </row>
    <row r="154" s="69" customFormat="1" hidden="1" spans="1:14">
      <c r="A154" s="73">
        <v>153</v>
      </c>
      <c r="B154" s="73" t="s">
        <v>748</v>
      </c>
      <c r="C154" s="73" t="s">
        <v>134</v>
      </c>
      <c r="D154" s="73" t="s">
        <v>256</v>
      </c>
      <c r="E154" s="73" t="s">
        <v>615</v>
      </c>
      <c r="F154" s="73" t="s">
        <v>240</v>
      </c>
      <c r="G154" s="74" t="s">
        <v>749</v>
      </c>
      <c r="H154" s="73" t="s">
        <v>750</v>
      </c>
      <c r="I154" s="73" t="s">
        <v>238</v>
      </c>
      <c r="J154" s="73" t="str">
        <f t="shared" si="8"/>
        <v>2月21-23日</v>
      </c>
      <c r="K154" s="79" t="str">
        <f t="shared" si="9"/>
        <v>2晚</v>
      </c>
      <c r="L154" s="75">
        <v>79</v>
      </c>
      <c r="M154" s="75"/>
      <c r="N154" s="71"/>
    </row>
    <row r="155" s="69" customFormat="1" hidden="1" spans="1:14">
      <c r="A155" s="73">
        <v>154</v>
      </c>
      <c r="B155" s="73" t="s">
        <v>751</v>
      </c>
      <c r="C155" s="73" t="s">
        <v>134</v>
      </c>
      <c r="D155" s="73" t="s">
        <v>256</v>
      </c>
      <c r="E155" s="73" t="s">
        <v>615</v>
      </c>
      <c r="F155" s="73" t="s">
        <v>240</v>
      </c>
      <c r="G155" s="74" t="s">
        <v>752</v>
      </c>
      <c r="H155" s="73" t="s">
        <v>753</v>
      </c>
      <c r="I155" s="73" t="s">
        <v>238</v>
      </c>
      <c r="J155" s="73" t="str">
        <f t="shared" si="8"/>
        <v>2月21-23日</v>
      </c>
      <c r="K155" s="79" t="str">
        <f t="shared" si="9"/>
        <v>2晚</v>
      </c>
      <c r="L155" s="75">
        <v>79</v>
      </c>
      <c r="M155" s="75"/>
      <c r="N155" s="71"/>
    </row>
    <row r="156" s="69" customFormat="1" hidden="1" spans="1:14">
      <c r="A156" s="73">
        <v>155</v>
      </c>
      <c r="B156" s="73" t="s">
        <v>754</v>
      </c>
      <c r="C156" s="73" t="s">
        <v>134</v>
      </c>
      <c r="D156" s="73" t="s">
        <v>256</v>
      </c>
      <c r="E156" s="73" t="s">
        <v>755</v>
      </c>
      <c r="F156" s="73" t="s">
        <v>235</v>
      </c>
      <c r="G156" s="74" t="s">
        <v>756</v>
      </c>
      <c r="H156" s="73" t="s">
        <v>757</v>
      </c>
      <c r="I156" s="73" t="s">
        <v>238</v>
      </c>
      <c r="J156" s="73" t="str">
        <f t="shared" si="8"/>
        <v>2月21-23日</v>
      </c>
      <c r="K156" s="79" t="str">
        <f t="shared" si="9"/>
        <v>2晚</v>
      </c>
      <c r="L156" s="75">
        <v>80</v>
      </c>
      <c r="M156" s="75"/>
      <c r="N156" s="71"/>
    </row>
    <row r="157" s="69" customFormat="1" hidden="1" spans="1:14">
      <c r="A157" s="73">
        <v>156</v>
      </c>
      <c r="B157" s="73" t="s">
        <v>758</v>
      </c>
      <c r="C157" s="73" t="s">
        <v>134</v>
      </c>
      <c r="D157" s="73" t="s">
        <v>256</v>
      </c>
      <c r="E157" s="73" t="s">
        <v>608</v>
      </c>
      <c r="F157" s="73" t="s">
        <v>235</v>
      </c>
      <c r="G157" s="74" t="s">
        <v>759</v>
      </c>
      <c r="H157" s="73" t="s">
        <v>760</v>
      </c>
      <c r="I157" s="73" t="s">
        <v>238</v>
      </c>
      <c r="J157" s="73" t="str">
        <f t="shared" si="8"/>
        <v>2月21-23日</v>
      </c>
      <c r="K157" s="79" t="str">
        <f t="shared" si="9"/>
        <v>2晚</v>
      </c>
      <c r="L157" s="75">
        <v>80</v>
      </c>
      <c r="M157" s="75"/>
      <c r="N157" s="71"/>
    </row>
    <row r="158" s="69" customFormat="1" hidden="1" spans="1:14">
      <c r="A158" s="73">
        <v>157</v>
      </c>
      <c r="B158" s="73" t="s">
        <v>761</v>
      </c>
      <c r="C158" s="73" t="s">
        <v>134</v>
      </c>
      <c r="D158" s="73" t="s">
        <v>256</v>
      </c>
      <c r="E158" s="73" t="s">
        <v>690</v>
      </c>
      <c r="F158" s="73" t="s">
        <v>240</v>
      </c>
      <c r="G158" s="74" t="s">
        <v>762</v>
      </c>
      <c r="H158" s="73" t="s">
        <v>763</v>
      </c>
      <c r="I158" s="73" t="s">
        <v>238</v>
      </c>
      <c r="J158" s="73" t="str">
        <f t="shared" si="8"/>
        <v>2月21-23日</v>
      </c>
      <c r="K158" s="79" t="str">
        <f t="shared" si="9"/>
        <v>2晚</v>
      </c>
      <c r="L158" s="75">
        <v>81</v>
      </c>
      <c r="M158" s="75"/>
      <c r="N158" s="71"/>
    </row>
    <row r="159" s="69" customFormat="1" hidden="1" spans="1:14">
      <c r="A159" s="73">
        <v>158</v>
      </c>
      <c r="B159" s="73" t="s">
        <v>764</v>
      </c>
      <c r="C159" s="73" t="s">
        <v>134</v>
      </c>
      <c r="D159" s="73" t="s">
        <v>256</v>
      </c>
      <c r="E159" s="73" t="s">
        <v>615</v>
      </c>
      <c r="F159" s="73" t="s">
        <v>240</v>
      </c>
      <c r="G159" s="74" t="s">
        <v>765</v>
      </c>
      <c r="H159" s="73" t="s">
        <v>766</v>
      </c>
      <c r="I159" s="73" t="s">
        <v>238</v>
      </c>
      <c r="J159" s="73" t="str">
        <f t="shared" ref="J140:J222" si="10">IF(OR(C159="深圳",C159="东莞",C159="OTS",C159="JT"),"2月21-23日",IF(OR(C159="福州",C159="厦门"),"2月22-23日",""))</f>
        <v>2月21-23日</v>
      </c>
      <c r="K159" s="79" t="str">
        <f t="shared" ref="K140:K222" si="11">IF(OR(C159="深圳",C159="东莞",C159="OTS",C159="JT"),"2晚",IF(OR(C159="福州",C159="厦门"),"1晚",""))</f>
        <v>2晚</v>
      </c>
      <c r="L159" s="75">
        <v>81</v>
      </c>
      <c r="M159" s="75"/>
      <c r="N159" s="71"/>
    </row>
    <row r="160" s="69" customFormat="1" hidden="1" spans="1:14">
      <c r="A160" s="73">
        <v>159</v>
      </c>
      <c r="B160" s="73" t="s">
        <v>767</v>
      </c>
      <c r="C160" s="73" t="s">
        <v>134</v>
      </c>
      <c r="D160" s="73" t="s">
        <v>256</v>
      </c>
      <c r="E160" s="73" t="s">
        <v>703</v>
      </c>
      <c r="F160" s="73" t="s">
        <v>240</v>
      </c>
      <c r="G160" s="74" t="s">
        <v>768</v>
      </c>
      <c r="H160" s="73" t="s">
        <v>769</v>
      </c>
      <c r="I160" s="73" t="s">
        <v>238</v>
      </c>
      <c r="J160" s="73" t="str">
        <f t="shared" si="10"/>
        <v>2月21-23日</v>
      </c>
      <c r="K160" s="79" t="str">
        <f t="shared" si="11"/>
        <v>2晚</v>
      </c>
      <c r="L160" s="75">
        <v>82</v>
      </c>
      <c r="M160" s="75"/>
      <c r="N160" s="71"/>
    </row>
    <row r="161" s="69" customFormat="1" hidden="1" spans="1:14">
      <c r="A161" s="73">
        <v>160</v>
      </c>
      <c r="B161" s="73" t="s">
        <v>770</v>
      </c>
      <c r="C161" s="73" t="s">
        <v>134</v>
      </c>
      <c r="D161" s="73" t="s">
        <v>256</v>
      </c>
      <c r="E161" s="73" t="s">
        <v>690</v>
      </c>
      <c r="F161" s="73" t="s">
        <v>240</v>
      </c>
      <c r="G161" s="74" t="s">
        <v>771</v>
      </c>
      <c r="H161" s="73" t="s">
        <v>772</v>
      </c>
      <c r="I161" s="73" t="s">
        <v>238</v>
      </c>
      <c r="J161" s="73" t="str">
        <f t="shared" si="10"/>
        <v>2月21-23日</v>
      </c>
      <c r="K161" s="79" t="str">
        <f t="shared" si="11"/>
        <v>2晚</v>
      </c>
      <c r="L161" s="75">
        <v>82</v>
      </c>
      <c r="M161" s="75"/>
      <c r="N161" s="71"/>
    </row>
    <row r="162" s="69" customFormat="1" hidden="1" spans="1:14">
      <c r="A162" s="73">
        <v>161</v>
      </c>
      <c r="B162" s="73" t="s">
        <v>773</v>
      </c>
      <c r="C162" s="73" t="s">
        <v>134</v>
      </c>
      <c r="D162" s="73" t="s">
        <v>256</v>
      </c>
      <c r="E162" s="73" t="s">
        <v>271</v>
      </c>
      <c r="F162" s="73" t="s">
        <v>240</v>
      </c>
      <c r="G162" s="74" t="s">
        <v>774</v>
      </c>
      <c r="H162" s="73" t="s">
        <v>775</v>
      </c>
      <c r="I162" s="73" t="s">
        <v>238</v>
      </c>
      <c r="J162" s="73" t="str">
        <f t="shared" si="10"/>
        <v>2月21-23日</v>
      </c>
      <c r="K162" s="79" t="str">
        <f t="shared" si="11"/>
        <v>2晚</v>
      </c>
      <c r="L162" s="75">
        <v>83</v>
      </c>
      <c r="M162" s="75"/>
      <c r="N162" s="71"/>
    </row>
    <row r="163" s="69" customFormat="1" hidden="1" spans="1:14">
      <c r="A163" s="73">
        <v>162</v>
      </c>
      <c r="B163" s="73" t="s">
        <v>776</v>
      </c>
      <c r="C163" s="73" t="s">
        <v>134</v>
      </c>
      <c r="D163" s="73" t="s">
        <v>256</v>
      </c>
      <c r="E163" s="73" t="s">
        <v>615</v>
      </c>
      <c r="F163" s="73" t="s">
        <v>240</v>
      </c>
      <c r="G163" s="74" t="s">
        <v>777</v>
      </c>
      <c r="H163" s="73" t="s">
        <v>778</v>
      </c>
      <c r="I163" s="73" t="s">
        <v>238</v>
      </c>
      <c r="J163" s="73" t="str">
        <f t="shared" si="10"/>
        <v>2月21-23日</v>
      </c>
      <c r="K163" s="79" t="str">
        <f t="shared" si="11"/>
        <v>2晚</v>
      </c>
      <c r="L163" s="75">
        <v>83</v>
      </c>
      <c r="M163" s="75"/>
      <c r="N163" s="71"/>
    </row>
    <row r="164" s="69" customFormat="1" hidden="1" spans="1:14">
      <c r="A164" s="73">
        <v>163</v>
      </c>
      <c r="B164" s="73" t="s">
        <v>779</v>
      </c>
      <c r="C164" s="73" t="s">
        <v>134</v>
      </c>
      <c r="D164" s="73" t="s">
        <v>256</v>
      </c>
      <c r="E164" s="73" t="s">
        <v>690</v>
      </c>
      <c r="F164" s="73" t="s">
        <v>240</v>
      </c>
      <c r="G164" s="74" t="s">
        <v>780</v>
      </c>
      <c r="H164" s="73" t="s">
        <v>781</v>
      </c>
      <c r="I164" s="73" t="s">
        <v>238</v>
      </c>
      <c r="J164" s="73" t="str">
        <f t="shared" si="10"/>
        <v>2月21-23日</v>
      </c>
      <c r="K164" s="79" t="str">
        <f t="shared" si="11"/>
        <v>2晚</v>
      </c>
      <c r="L164" s="75">
        <v>84</v>
      </c>
      <c r="M164" s="75"/>
      <c r="N164" s="71"/>
    </row>
    <row r="165" s="69" customFormat="1" hidden="1" spans="1:14">
      <c r="A165" s="73">
        <v>164</v>
      </c>
      <c r="B165" s="73" t="s">
        <v>782</v>
      </c>
      <c r="C165" s="73" t="s">
        <v>134</v>
      </c>
      <c r="D165" s="73" t="s">
        <v>256</v>
      </c>
      <c r="E165" s="73" t="s">
        <v>615</v>
      </c>
      <c r="F165" s="73" t="s">
        <v>240</v>
      </c>
      <c r="G165" s="74" t="s">
        <v>783</v>
      </c>
      <c r="H165" s="73" t="s">
        <v>784</v>
      </c>
      <c r="I165" s="73" t="s">
        <v>238</v>
      </c>
      <c r="J165" s="73" t="str">
        <f t="shared" si="10"/>
        <v>2月21-23日</v>
      </c>
      <c r="K165" s="79" t="str">
        <f t="shared" si="11"/>
        <v>2晚</v>
      </c>
      <c r="L165" s="75">
        <v>84</v>
      </c>
      <c r="M165" s="75"/>
      <c r="N165" s="71"/>
    </row>
    <row r="166" s="69" customFormat="1" hidden="1" spans="1:14">
      <c r="A166" s="73">
        <v>165</v>
      </c>
      <c r="B166" s="73" t="s">
        <v>785</v>
      </c>
      <c r="C166" s="73" t="s">
        <v>134</v>
      </c>
      <c r="D166" s="73" t="s">
        <v>256</v>
      </c>
      <c r="E166" s="73" t="s">
        <v>690</v>
      </c>
      <c r="F166" s="73" t="s">
        <v>240</v>
      </c>
      <c r="G166" s="74" t="s">
        <v>786</v>
      </c>
      <c r="H166" s="73" t="s">
        <v>787</v>
      </c>
      <c r="I166" s="73" t="s">
        <v>238</v>
      </c>
      <c r="J166" s="73" t="str">
        <f t="shared" si="10"/>
        <v>2月21-23日</v>
      </c>
      <c r="K166" s="79" t="str">
        <f t="shared" si="11"/>
        <v>2晚</v>
      </c>
      <c r="L166" s="75">
        <v>85</v>
      </c>
      <c r="M166" s="75"/>
      <c r="N166" s="71"/>
    </row>
    <row r="167" s="69" customFormat="1" hidden="1" spans="1:14">
      <c r="A167" s="73">
        <v>166</v>
      </c>
      <c r="B167" s="73" t="s">
        <v>788</v>
      </c>
      <c r="C167" s="73" t="s">
        <v>134</v>
      </c>
      <c r="D167" s="73" t="s">
        <v>256</v>
      </c>
      <c r="E167" s="73" t="s">
        <v>615</v>
      </c>
      <c r="F167" s="73" t="s">
        <v>240</v>
      </c>
      <c r="G167" s="74" t="s">
        <v>789</v>
      </c>
      <c r="H167" s="73" t="s">
        <v>790</v>
      </c>
      <c r="I167" s="73" t="s">
        <v>238</v>
      </c>
      <c r="J167" s="73" t="str">
        <f t="shared" si="10"/>
        <v>2月21-23日</v>
      </c>
      <c r="K167" s="79" t="str">
        <f t="shared" si="11"/>
        <v>2晚</v>
      </c>
      <c r="L167" s="75">
        <v>85</v>
      </c>
      <c r="M167" s="75"/>
      <c r="N167" s="71"/>
    </row>
    <row r="168" s="69" customFormat="1" hidden="1" spans="1:14">
      <c r="A168" s="73">
        <v>167</v>
      </c>
      <c r="B168" s="73" t="s">
        <v>791</v>
      </c>
      <c r="C168" s="73" t="s">
        <v>134</v>
      </c>
      <c r="D168" s="73" t="s">
        <v>256</v>
      </c>
      <c r="E168" s="73" t="s">
        <v>615</v>
      </c>
      <c r="F168" s="73" t="s">
        <v>240</v>
      </c>
      <c r="G168" s="74" t="s">
        <v>792</v>
      </c>
      <c r="H168" s="73" t="s">
        <v>793</v>
      </c>
      <c r="I168" s="73" t="s">
        <v>238</v>
      </c>
      <c r="J168" s="73" t="str">
        <f t="shared" si="10"/>
        <v>2月21-23日</v>
      </c>
      <c r="K168" s="79" t="str">
        <f t="shared" si="11"/>
        <v>2晚</v>
      </c>
      <c r="L168" s="75">
        <v>86</v>
      </c>
      <c r="M168" s="75"/>
      <c r="N168" s="71"/>
    </row>
    <row r="169" s="69" customFormat="1" hidden="1" spans="1:14">
      <c r="A169" s="73">
        <v>168</v>
      </c>
      <c r="B169" s="73" t="s">
        <v>794</v>
      </c>
      <c r="C169" s="73" t="s">
        <v>134</v>
      </c>
      <c r="D169" s="73" t="s">
        <v>256</v>
      </c>
      <c r="E169" s="73" t="s">
        <v>608</v>
      </c>
      <c r="F169" s="73" t="s">
        <v>240</v>
      </c>
      <c r="G169" s="74" t="s">
        <v>795</v>
      </c>
      <c r="H169" s="73" t="s">
        <v>796</v>
      </c>
      <c r="I169" s="73" t="s">
        <v>238</v>
      </c>
      <c r="J169" s="73" t="str">
        <f t="shared" si="10"/>
        <v>2月21-23日</v>
      </c>
      <c r="K169" s="79" t="str">
        <f t="shared" si="11"/>
        <v>2晚</v>
      </c>
      <c r="L169" s="75">
        <v>86</v>
      </c>
      <c r="M169" s="75"/>
      <c r="N169" s="71"/>
    </row>
    <row r="170" s="69" customFormat="1" hidden="1" spans="1:14">
      <c r="A170" s="73">
        <v>169</v>
      </c>
      <c r="B170" s="73" t="s">
        <v>797</v>
      </c>
      <c r="C170" s="73" t="s">
        <v>134</v>
      </c>
      <c r="D170" s="73" t="s">
        <v>256</v>
      </c>
      <c r="E170" s="73" t="s">
        <v>703</v>
      </c>
      <c r="F170" s="73" t="s">
        <v>240</v>
      </c>
      <c r="G170" s="74" t="s">
        <v>798</v>
      </c>
      <c r="H170" s="73" t="s">
        <v>799</v>
      </c>
      <c r="I170" s="73" t="s">
        <v>238</v>
      </c>
      <c r="J170" s="73" t="str">
        <f t="shared" si="10"/>
        <v>2月21-23日</v>
      </c>
      <c r="K170" s="79" t="str">
        <f t="shared" si="11"/>
        <v>2晚</v>
      </c>
      <c r="L170" s="75">
        <v>87</v>
      </c>
      <c r="M170" s="75"/>
      <c r="N170" s="71"/>
    </row>
    <row r="171" s="69" customFormat="1" hidden="1" spans="1:14">
      <c r="A171" s="73">
        <v>170</v>
      </c>
      <c r="B171" s="73" t="s">
        <v>800</v>
      </c>
      <c r="C171" s="73" t="s">
        <v>134</v>
      </c>
      <c r="D171" s="73" t="s">
        <v>256</v>
      </c>
      <c r="E171" s="73" t="s">
        <v>608</v>
      </c>
      <c r="F171" s="73" t="s">
        <v>240</v>
      </c>
      <c r="G171" s="74" t="s">
        <v>801</v>
      </c>
      <c r="H171" s="73" t="s">
        <v>802</v>
      </c>
      <c r="I171" s="73" t="s">
        <v>238</v>
      </c>
      <c r="J171" s="73" t="str">
        <f t="shared" si="10"/>
        <v>2月21-23日</v>
      </c>
      <c r="K171" s="79" t="str">
        <f t="shared" si="11"/>
        <v>2晚</v>
      </c>
      <c r="L171" s="75">
        <v>87</v>
      </c>
      <c r="M171" s="75"/>
      <c r="N171" s="71"/>
    </row>
    <row r="172" s="69" customFormat="1" hidden="1" spans="1:14">
      <c r="A172" s="73">
        <v>171</v>
      </c>
      <c r="B172" s="73" t="s">
        <v>803</v>
      </c>
      <c r="C172" s="73" t="s">
        <v>134</v>
      </c>
      <c r="D172" s="73" t="s">
        <v>256</v>
      </c>
      <c r="E172" s="73" t="s">
        <v>690</v>
      </c>
      <c r="F172" s="73" t="s">
        <v>240</v>
      </c>
      <c r="G172" s="74" t="s">
        <v>804</v>
      </c>
      <c r="H172" s="73" t="s">
        <v>805</v>
      </c>
      <c r="I172" s="73" t="s">
        <v>238</v>
      </c>
      <c r="J172" s="73" t="str">
        <f t="shared" si="10"/>
        <v>2月21-23日</v>
      </c>
      <c r="K172" s="79" t="str">
        <f t="shared" si="11"/>
        <v>2晚</v>
      </c>
      <c r="L172" s="75">
        <v>88</v>
      </c>
      <c r="M172" s="75"/>
      <c r="N172" s="71"/>
    </row>
    <row r="173" s="69" customFormat="1" hidden="1" spans="1:14">
      <c r="A173" s="73">
        <v>172</v>
      </c>
      <c r="B173" s="73" t="s">
        <v>806</v>
      </c>
      <c r="C173" s="73" t="s">
        <v>134</v>
      </c>
      <c r="D173" s="73" t="s">
        <v>256</v>
      </c>
      <c r="E173" s="73" t="s">
        <v>310</v>
      </c>
      <c r="F173" s="73" t="s">
        <v>240</v>
      </c>
      <c r="G173" s="74" t="s">
        <v>807</v>
      </c>
      <c r="H173" s="73" t="s">
        <v>808</v>
      </c>
      <c r="I173" s="73" t="s">
        <v>238</v>
      </c>
      <c r="J173" s="73" t="str">
        <f t="shared" si="10"/>
        <v>2月21-23日</v>
      </c>
      <c r="K173" s="79" t="str">
        <f t="shared" si="11"/>
        <v>2晚</v>
      </c>
      <c r="L173" s="75">
        <v>88</v>
      </c>
      <c r="M173" s="75"/>
      <c r="N173" s="71"/>
    </row>
    <row r="174" s="69" customFormat="1" hidden="1" spans="1:14">
      <c r="A174" s="73">
        <v>173</v>
      </c>
      <c r="B174" s="73" t="s">
        <v>809</v>
      </c>
      <c r="C174" s="73" t="s">
        <v>134</v>
      </c>
      <c r="D174" s="73" t="s">
        <v>256</v>
      </c>
      <c r="E174" s="73" t="s">
        <v>810</v>
      </c>
      <c r="F174" s="73" t="s">
        <v>235</v>
      </c>
      <c r="G174" s="74" t="s">
        <v>811</v>
      </c>
      <c r="H174" s="73" t="s">
        <v>812</v>
      </c>
      <c r="I174" s="73" t="s">
        <v>238</v>
      </c>
      <c r="J174" s="73" t="str">
        <f t="shared" si="10"/>
        <v>2月21-23日</v>
      </c>
      <c r="K174" s="79" t="str">
        <f t="shared" si="11"/>
        <v>2晚</v>
      </c>
      <c r="L174" s="75">
        <v>89</v>
      </c>
      <c r="M174" s="75"/>
      <c r="N174" s="71"/>
    </row>
    <row r="175" s="69" customFormat="1" hidden="1" spans="1:14">
      <c r="A175" s="73">
        <v>174</v>
      </c>
      <c r="B175" s="73" t="s">
        <v>813</v>
      </c>
      <c r="C175" s="73" t="s">
        <v>134</v>
      </c>
      <c r="D175" s="73" t="s">
        <v>256</v>
      </c>
      <c r="E175" s="73" t="s">
        <v>690</v>
      </c>
      <c r="F175" s="73" t="s">
        <v>235</v>
      </c>
      <c r="G175" s="74" t="s">
        <v>814</v>
      </c>
      <c r="H175" s="73" t="s">
        <v>815</v>
      </c>
      <c r="I175" s="73" t="s">
        <v>238</v>
      </c>
      <c r="J175" s="73" t="str">
        <f t="shared" si="10"/>
        <v>2月21-23日</v>
      </c>
      <c r="K175" s="79" t="str">
        <f t="shared" si="11"/>
        <v>2晚</v>
      </c>
      <c r="L175" s="75">
        <v>89</v>
      </c>
      <c r="M175" s="75"/>
      <c r="N175" s="71"/>
    </row>
    <row r="176" s="69" customFormat="1" hidden="1" spans="1:14">
      <c r="A176" s="73">
        <v>175</v>
      </c>
      <c r="B176" s="73" t="s">
        <v>816</v>
      </c>
      <c r="C176" s="73" t="s">
        <v>134</v>
      </c>
      <c r="D176" s="73" t="s">
        <v>256</v>
      </c>
      <c r="E176" s="73" t="s">
        <v>690</v>
      </c>
      <c r="F176" s="73" t="s">
        <v>240</v>
      </c>
      <c r="G176" s="74" t="s">
        <v>817</v>
      </c>
      <c r="H176" s="73" t="s">
        <v>818</v>
      </c>
      <c r="I176" s="73" t="s">
        <v>238</v>
      </c>
      <c r="J176" s="73" t="str">
        <f t="shared" si="10"/>
        <v>2月21-23日</v>
      </c>
      <c r="K176" s="79" t="str">
        <f t="shared" si="11"/>
        <v>2晚</v>
      </c>
      <c r="L176" s="75">
        <v>90</v>
      </c>
      <c r="M176" s="75"/>
      <c r="N176" s="71"/>
    </row>
    <row r="177" s="69" customFormat="1" hidden="1" spans="1:14">
      <c r="A177" s="73">
        <v>176</v>
      </c>
      <c r="B177" s="73" t="s">
        <v>819</v>
      </c>
      <c r="C177" s="73" t="s">
        <v>134</v>
      </c>
      <c r="D177" s="73" t="s">
        <v>256</v>
      </c>
      <c r="E177" s="73" t="s">
        <v>608</v>
      </c>
      <c r="F177" s="73" t="s">
        <v>240</v>
      </c>
      <c r="G177" s="74" t="s">
        <v>820</v>
      </c>
      <c r="H177" s="73" t="s">
        <v>821</v>
      </c>
      <c r="I177" s="73" t="s">
        <v>238</v>
      </c>
      <c r="J177" s="73" t="str">
        <f t="shared" si="10"/>
        <v>2月21-23日</v>
      </c>
      <c r="K177" s="79" t="str">
        <f t="shared" si="11"/>
        <v>2晚</v>
      </c>
      <c r="L177" s="75">
        <v>90</v>
      </c>
      <c r="M177" s="75"/>
      <c r="N177" s="71"/>
    </row>
    <row r="178" s="69" customFormat="1" hidden="1" spans="1:14">
      <c r="A178" s="73">
        <v>177</v>
      </c>
      <c r="B178" s="73" t="s">
        <v>822</v>
      </c>
      <c r="C178" s="73" t="s">
        <v>134</v>
      </c>
      <c r="D178" s="73" t="s">
        <v>256</v>
      </c>
      <c r="E178" s="73" t="s">
        <v>615</v>
      </c>
      <c r="F178" s="73" t="s">
        <v>240</v>
      </c>
      <c r="G178" s="74" t="s">
        <v>823</v>
      </c>
      <c r="H178" s="73" t="s">
        <v>824</v>
      </c>
      <c r="I178" s="73" t="s">
        <v>238</v>
      </c>
      <c r="J178" s="73" t="str">
        <f t="shared" si="10"/>
        <v>2月21-23日</v>
      </c>
      <c r="K178" s="79" t="str">
        <f t="shared" si="11"/>
        <v>2晚</v>
      </c>
      <c r="L178" s="75">
        <v>91</v>
      </c>
      <c r="M178" s="75"/>
      <c r="N178" s="71"/>
    </row>
    <row r="179" s="69" customFormat="1" hidden="1" spans="1:14">
      <c r="A179" s="73">
        <v>178</v>
      </c>
      <c r="B179" s="73" t="s">
        <v>825</v>
      </c>
      <c r="C179" s="73" t="s">
        <v>134</v>
      </c>
      <c r="D179" s="73" t="s">
        <v>256</v>
      </c>
      <c r="E179" s="73" t="s">
        <v>703</v>
      </c>
      <c r="F179" s="73" t="s">
        <v>240</v>
      </c>
      <c r="G179" s="74" t="s">
        <v>826</v>
      </c>
      <c r="H179" s="73" t="s">
        <v>827</v>
      </c>
      <c r="I179" s="73" t="s">
        <v>238</v>
      </c>
      <c r="J179" s="73" t="str">
        <f t="shared" si="10"/>
        <v>2月21-23日</v>
      </c>
      <c r="K179" s="79" t="str">
        <f t="shared" si="11"/>
        <v>2晚</v>
      </c>
      <c r="L179" s="75">
        <v>91</v>
      </c>
      <c r="M179" s="75"/>
      <c r="N179" s="71"/>
    </row>
    <row r="180" s="69" customFormat="1" hidden="1" spans="1:14">
      <c r="A180" s="73">
        <v>179</v>
      </c>
      <c r="B180" s="73" t="s">
        <v>828</v>
      </c>
      <c r="C180" s="73" t="s">
        <v>134</v>
      </c>
      <c r="D180" s="73" t="s">
        <v>256</v>
      </c>
      <c r="E180" s="73" t="s">
        <v>615</v>
      </c>
      <c r="F180" s="73" t="s">
        <v>240</v>
      </c>
      <c r="G180" s="74" t="s">
        <v>829</v>
      </c>
      <c r="H180" s="73" t="s">
        <v>830</v>
      </c>
      <c r="I180" s="73" t="s">
        <v>238</v>
      </c>
      <c r="J180" s="73" t="str">
        <f t="shared" si="10"/>
        <v>2月21-23日</v>
      </c>
      <c r="K180" s="79" t="str">
        <f t="shared" si="11"/>
        <v>2晚</v>
      </c>
      <c r="L180" s="75">
        <v>92</v>
      </c>
      <c r="M180" s="75"/>
      <c r="N180" s="71"/>
    </row>
    <row r="181" s="69" customFormat="1" hidden="1" spans="1:14">
      <c r="A181" s="73">
        <v>180</v>
      </c>
      <c r="B181" s="73" t="s">
        <v>831</v>
      </c>
      <c r="C181" s="73" t="s">
        <v>134</v>
      </c>
      <c r="D181" s="73" t="s">
        <v>256</v>
      </c>
      <c r="E181" s="73" t="s">
        <v>713</v>
      </c>
      <c r="F181" s="73" t="s">
        <v>240</v>
      </c>
      <c r="G181" s="74" t="s">
        <v>832</v>
      </c>
      <c r="H181" s="73" t="s">
        <v>833</v>
      </c>
      <c r="I181" s="73" t="s">
        <v>238</v>
      </c>
      <c r="J181" s="73" t="str">
        <f t="shared" si="10"/>
        <v>2月21-23日</v>
      </c>
      <c r="K181" s="79" t="str">
        <f t="shared" si="11"/>
        <v>2晚</v>
      </c>
      <c r="L181" s="75">
        <v>92</v>
      </c>
      <c r="M181" s="75"/>
      <c r="N181" s="71"/>
    </row>
    <row r="182" s="69" customFormat="1" hidden="1" spans="1:14">
      <c r="A182" s="73">
        <v>181</v>
      </c>
      <c r="B182" s="73" t="s">
        <v>834</v>
      </c>
      <c r="C182" s="73" t="s">
        <v>134</v>
      </c>
      <c r="D182" s="73" t="s">
        <v>256</v>
      </c>
      <c r="E182" s="73" t="s">
        <v>615</v>
      </c>
      <c r="F182" s="73" t="s">
        <v>235</v>
      </c>
      <c r="G182" s="74" t="s">
        <v>835</v>
      </c>
      <c r="H182" s="73" t="s">
        <v>836</v>
      </c>
      <c r="I182" s="73" t="s">
        <v>238</v>
      </c>
      <c r="J182" s="73" t="str">
        <f t="shared" si="10"/>
        <v>2月21-23日</v>
      </c>
      <c r="K182" s="79" t="str">
        <f t="shared" si="11"/>
        <v>2晚</v>
      </c>
      <c r="L182" s="75">
        <v>93</v>
      </c>
      <c r="M182" s="75"/>
      <c r="N182" s="71"/>
    </row>
    <row r="183" s="69" customFormat="1" hidden="1" spans="1:14">
      <c r="A183" s="73">
        <v>182</v>
      </c>
      <c r="B183" s="73" t="s">
        <v>837</v>
      </c>
      <c r="C183" s="73" t="s">
        <v>134</v>
      </c>
      <c r="D183" s="73" t="s">
        <v>256</v>
      </c>
      <c r="E183" s="73" t="s">
        <v>838</v>
      </c>
      <c r="F183" s="73" t="s">
        <v>235</v>
      </c>
      <c r="G183" s="74" t="s">
        <v>839</v>
      </c>
      <c r="H183" s="73" t="s">
        <v>840</v>
      </c>
      <c r="I183" s="73" t="s">
        <v>238</v>
      </c>
      <c r="J183" s="73" t="str">
        <f t="shared" si="10"/>
        <v>2月21-23日</v>
      </c>
      <c r="K183" s="79" t="str">
        <f t="shared" si="11"/>
        <v>2晚</v>
      </c>
      <c r="L183" s="75">
        <v>93</v>
      </c>
      <c r="M183" s="75"/>
      <c r="N183" s="71"/>
    </row>
    <row r="184" s="69" customFormat="1" hidden="1" spans="1:14">
      <c r="A184" s="73">
        <v>183</v>
      </c>
      <c r="B184" s="73" t="s">
        <v>841</v>
      </c>
      <c r="C184" s="73" t="s">
        <v>134</v>
      </c>
      <c r="D184" s="73" t="s">
        <v>256</v>
      </c>
      <c r="E184" s="73" t="s">
        <v>608</v>
      </c>
      <c r="F184" s="73" t="s">
        <v>240</v>
      </c>
      <c r="G184" s="74" t="s">
        <v>842</v>
      </c>
      <c r="H184" s="73" t="s">
        <v>843</v>
      </c>
      <c r="I184" s="73" t="s">
        <v>238</v>
      </c>
      <c r="J184" s="73" t="str">
        <f t="shared" si="10"/>
        <v>2月21-23日</v>
      </c>
      <c r="K184" s="79" t="str">
        <f t="shared" si="11"/>
        <v>2晚</v>
      </c>
      <c r="L184" s="75">
        <v>94</v>
      </c>
      <c r="M184" s="75"/>
      <c r="N184" s="71"/>
    </row>
    <row r="185" s="69" customFormat="1" hidden="1" spans="1:14">
      <c r="A185" s="73">
        <v>184</v>
      </c>
      <c r="B185" s="73" t="s">
        <v>844</v>
      </c>
      <c r="C185" s="73" t="s">
        <v>134</v>
      </c>
      <c r="D185" s="73" t="s">
        <v>256</v>
      </c>
      <c r="E185" s="73" t="s">
        <v>690</v>
      </c>
      <c r="F185" s="73" t="s">
        <v>240</v>
      </c>
      <c r="G185" s="74" t="s">
        <v>845</v>
      </c>
      <c r="H185" s="73" t="s">
        <v>846</v>
      </c>
      <c r="I185" s="73" t="s">
        <v>238</v>
      </c>
      <c r="J185" s="73" t="str">
        <f t="shared" si="10"/>
        <v>2月21-23日</v>
      </c>
      <c r="K185" s="79" t="str">
        <f t="shared" si="11"/>
        <v>2晚</v>
      </c>
      <c r="L185" s="75">
        <v>94</v>
      </c>
      <c r="M185" s="75"/>
      <c r="N185" s="71"/>
    </row>
    <row r="186" s="69" customFormat="1" hidden="1" spans="1:14">
      <c r="A186" s="73">
        <v>185</v>
      </c>
      <c r="B186" s="73" t="s">
        <v>847</v>
      </c>
      <c r="C186" s="73" t="s">
        <v>134</v>
      </c>
      <c r="D186" s="73" t="s">
        <v>256</v>
      </c>
      <c r="E186" s="73" t="s">
        <v>615</v>
      </c>
      <c r="F186" s="73" t="s">
        <v>240</v>
      </c>
      <c r="G186" s="74" t="s">
        <v>848</v>
      </c>
      <c r="H186" s="73" t="s">
        <v>849</v>
      </c>
      <c r="I186" s="73" t="s">
        <v>238</v>
      </c>
      <c r="J186" s="73" t="str">
        <f t="shared" si="10"/>
        <v>2月21-23日</v>
      </c>
      <c r="K186" s="79" t="str">
        <f t="shared" si="11"/>
        <v>2晚</v>
      </c>
      <c r="L186" s="75">
        <v>95</v>
      </c>
      <c r="M186" s="75"/>
      <c r="N186" s="71"/>
    </row>
    <row r="187" s="69" customFormat="1" hidden="1" spans="1:14">
      <c r="A187" s="73">
        <v>186</v>
      </c>
      <c r="B187" s="73" t="s">
        <v>850</v>
      </c>
      <c r="C187" s="73" t="s">
        <v>134</v>
      </c>
      <c r="D187" s="73" t="s">
        <v>256</v>
      </c>
      <c r="E187" s="73" t="s">
        <v>615</v>
      </c>
      <c r="F187" s="73" t="s">
        <v>240</v>
      </c>
      <c r="G187" s="74" t="s">
        <v>851</v>
      </c>
      <c r="H187" s="73" t="s">
        <v>852</v>
      </c>
      <c r="I187" s="73" t="s">
        <v>238</v>
      </c>
      <c r="J187" s="73" t="str">
        <f t="shared" si="10"/>
        <v>2月21-23日</v>
      </c>
      <c r="K187" s="79" t="str">
        <f t="shared" si="11"/>
        <v>2晚</v>
      </c>
      <c r="L187" s="75">
        <v>95</v>
      </c>
      <c r="M187" s="75"/>
      <c r="N187" s="71"/>
    </row>
    <row r="188" s="69" customFormat="1" hidden="1" spans="1:14">
      <c r="A188" s="73">
        <v>187</v>
      </c>
      <c r="B188" s="73" t="s">
        <v>853</v>
      </c>
      <c r="C188" s="73" t="s">
        <v>134</v>
      </c>
      <c r="D188" s="73" t="s">
        <v>256</v>
      </c>
      <c r="E188" s="73" t="s">
        <v>713</v>
      </c>
      <c r="F188" s="73" t="s">
        <v>240</v>
      </c>
      <c r="G188" s="74" t="s">
        <v>854</v>
      </c>
      <c r="H188" s="73" t="s">
        <v>855</v>
      </c>
      <c r="I188" s="73" t="s">
        <v>238</v>
      </c>
      <c r="J188" s="73" t="str">
        <f t="shared" si="10"/>
        <v>2月21-23日</v>
      </c>
      <c r="K188" s="79" t="str">
        <f t="shared" si="11"/>
        <v>2晚</v>
      </c>
      <c r="L188" s="75">
        <v>96</v>
      </c>
      <c r="M188" s="75"/>
      <c r="N188" s="71"/>
    </row>
    <row r="189" s="69" customFormat="1" hidden="1" spans="1:14">
      <c r="A189" s="73">
        <v>188</v>
      </c>
      <c r="B189" s="73" t="s">
        <v>856</v>
      </c>
      <c r="C189" s="73" t="s">
        <v>134</v>
      </c>
      <c r="D189" s="73" t="s">
        <v>256</v>
      </c>
      <c r="E189" s="73" t="s">
        <v>690</v>
      </c>
      <c r="F189" s="73" t="s">
        <v>240</v>
      </c>
      <c r="G189" s="74" t="s">
        <v>857</v>
      </c>
      <c r="H189" s="73" t="s">
        <v>858</v>
      </c>
      <c r="I189" s="73" t="s">
        <v>238</v>
      </c>
      <c r="J189" s="73" t="str">
        <f t="shared" si="10"/>
        <v>2月21-23日</v>
      </c>
      <c r="K189" s="79" t="str">
        <f t="shared" si="11"/>
        <v>2晚</v>
      </c>
      <c r="L189" s="75">
        <v>96</v>
      </c>
      <c r="M189" s="75"/>
      <c r="N189" s="71"/>
    </row>
    <row r="190" s="69" customFormat="1" hidden="1" spans="1:14">
      <c r="A190" s="73">
        <v>189</v>
      </c>
      <c r="B190" s="73" t="s">
        <v>859</v>
      </c>
      <c r="C190" s="73" t="s">
        <v>134</v>
      </c>
      <c r="D190" s="73" t="s">
        <v>256</v>
      </c>
      <c r="E190" s="73" t="s">
        <v>690</v>
      </c>
      <c r="F190" s="73" t="s">
        <v>240</v>
      </c>
      <c r="G190" s="74" t="s">
        <v>860</v>
      </c>
      <c r="H190" s="73" t="s">
        <v>861</v>
      </c>
      <c r="I190" s="73" t="s">
        <v>238</v>
      </c>
      <c r="J190" s="73" t="str">
        <f t="shared" si="10"/>
        <v>2月21-23日</v>
      </c>
      <c r="K190" s="79" t="str">
        <f t="shared" si="11"/>
        <v>2晚</v>
      </c>
      <c r="L190" s="75">
        <v>97</v>
      </c>
      <c r="M190" s="75"/>
      <c r="N190" s="71"/>
    </row>
    <row r="191" s="69" customFormat="1" hidden="1" spans="1:14">
      <c r="A191" s="73">
        <v>190</v>
      </c>
      <c r="B191" s="73" t="s">
        <v>862</v>
      </c>
      <c r="C191" s="73" t="s">
        <v>134</v>
      </c>
      <c r="D191" s="73" t="s">
        <v>256</v>
      </c>
      <c r="E191" s="73" t="s">
        <v>608</v>
      </c>
      <c r="F191" s="73" t="s">
        <v>240</v>
      </c>
      <c r="G191" s="74" t="s">
        <v>863</v>
      </c>
      <c r="H191" s="73" t="s">
        <v>864</v>
      </c>
      <c r="I191" s="73" t="s">
        <v>238</v>
      </c>
      <c r="J191" s="73" t="str">
        <f t="shared" si="10"/>
        <v>2月21-23日</v>
      </c>
      <c r="K191" s="79" t="str">
        <f t="shared" si="11"/>
        <v>2晚</v>
      </c>
      <c r="L191" s="75">
        <v>97</v>
      </c>
      <c r="M191" s="75"/>
      <c r="N191" s="71"/>
    </row>
    <row r="192" s="69" customFormat="1" hidden="1" spans="1:14">
      <c r="A192" s="73">
        <v>191</v>
      </c>
      <c r="B192" s="73" t="s">
        <v>865</v>
      </c>
      <c r="C192" s="73" t="s">
        <v>134</v>
      </c>
      <c r="D192" s="73" t="s">
        <v>256</v>
      </c>
      <c r="E192" s="73" t="s">
        <v>615</v>
      </c>
      <c r="F192" s="73" t="s">
        <v>240</v>
      </c>
      <c r="G192" s="74" t="s">
        <v>866</v>
      </c>
      <c r="H192" s="73" t="s">
        <v>867</v>
      </c>
      <c r="I192" s="73" t="s">
        <v>238</v>
      </c>
      <c r="J192" s="73" t="str">
        <f t="shared" si="10"/>
        <v>2月21-23日</v>
      </c>
      <c r="K192" s="79" t="str">
        <f t="shared" si="11"/>
        <v>2晚</v>
      </c>
      <c r="L192" s="75">
        <v>98</v>
      </c>
      <c r="M192" s="75"/>
      <c r="N192" s="71"/>
    </row>
    <row r="193" s="69" customFormat="1" hidden="1" spans="1:14">
      <c r="A193" s="73">
        <v>192</v>
      </c>
      <c r="B193" s="73" t="s">
        <v>868</v>
      </c>
      <c r="C193" s="73" t="s">
        <v>134</v>
      </c>
      <c r="D193" s="73" t="s">
        <v>256</v>
      </c>
      <c r="E193" s="73" t="s">
        <v>608</v>
      </c>
      <c r="F193" s="73" t="s">
        <v>240</v>
      </c>
      <c r="G193" s="74" t="s">
        <v>869</v>
      </c>
      <c r="H193" s="73" t="s">
        <v>870</v>
      </c>
      <c r="I193" s="73" t="s">
        <v>238</v>
      </c>
      <c r="J193" s="73" t="str">
        <f t="shared" si="10"/>
        <v>2月21-23日</v>
      </c>
      <c r="K193" s="79" t="str">
        <f t="shared" si="11"/>
        <v>2晚</v>
      </c>
      <c r="L193" s="75">
        <v>98</v>
      </c>
      <c r="M193" s="75"/>
      <c r="N193" s="71"/>
    </row>
    <row r="194" s="69" customFormat="1" hidden="1" spans="1:14">
      <c r="A194" s="73">
        <v>193</v>
      </c>
      <c r="B194" s="73" t="s">
        <v>871</v>
      </c>
      <c r="C194" s="73" t="s">
        <v>134</v>
      </c>
      <c r="D194" s="73" t="s">
        <v>256</v>
      </c>
      <c r="E194" s="73" t="s">
        <v>690</v>
      </c>
      <c r="F194" s="73" t="s">
        <v>240</v>
      </c>
      <c r="G194" s="74" t="s">
        <v>872</v>
      </c>
      <c r="H194" s="73" t="s">
        <v>873</v>
      </c>
      <c r="I194" s="73" t="s">
        <v>238</v>
      </c>
      <c r="J194" s="73" t="str">
        <f t="shared" si="10"/>
        <v>2月21-23日</v>
      </c>
      <c r="K194" s="79" t="str">
        <f t="shared" si="11"/>
        <v>2晚</v>
      </c>
      <c r="L194" s="75">
        <v>99</v>
      </c>
      <c r="M194" s="75"/>
      <c r="N194" s="71"/>
    </row>
    <row r="195" s="69" customFormat="1" hidden="1" spans="1:14">
      <c r="A195" s="73">
        <v>194</v>
      </c>
      <c r="B195" s="73" t="s">
        <v>874</v>
      </c>
      <c r="C195" s="73" t="s">
        <v>134</v>
      </c>
      <c r="D195" s="73" t="s">
        <v>256</v>
      </c>
      <c r="E195" s="73" t="s">
        <v>271</v>
      </c>
      <c r="F195" s="73" t="s">
        <v>240</v>
      </c>
      <c r="G195" s="74" t="s">
        <v>875</v>
      </c>
      <c r="H195" s="73" t="s">
        <v>876</v>
      </c>
      <c r="I195" s="73" t="s">
        <v>238</v>
      </c>
      <c r="J195" s="73" t="str">
        <f t="shared" si="10"/>
        <v>2月21-23日</v>
      </c>
      <c r="K195" s="79" t="str">
        <f t="shared" si="11"/>
        <v>2晚</v>
      </c>
      <c r="L195" s="75">
        <v>99</v>
      </c>
      <c r="M195" s="75"/>
      <c r="N195" s="71"/>
    </row>
    <row r="196" s="69" customFormat="1" hidden="1" spans="1:14">
      <c r="A196" s="73">
        <v>195</v>
      </c>
      <c r="B196" s="73" t="s">
        <v>877</v>
      </c>
      <c r="C196" s="73" t="s">
        <v>134</v>
      </c>
      <c r="D196" s="73" t="s">
        <v>256</v>
      </c>
      <c r="E196" s="73" t="s">
        <v>615</v>
      </c>
      <c r="F196" s="73" t="s">
        <v>240</v>
      </c>
      <c r="G196" s="74" t="s">
        <v>878</v>
      </c>
      <c r="H196" s="73" t="s">
        <v>879</v>
      </c>
      <c r="I196" s="73" t="s">
        <v>238</v>
      </c>
      <c r="J196" s="73" t="str">
        <f t="shared" si="10"/>
        <v>2月21-23日</v>
      </c>
      <c r="K196" s="79" t="str">
        <f t="shared" si="11"/>
        <v>2晚</v>
      </c>
      <c r="L196" s="75">
        <v>100</v>
      </c>
      <c r="M196" s="75"/>
      <c r="N196" s="71"/>
    </row>
    <row r="197" s="69" customFormat="1" hidden="1" spans="1:14">
      <c r="A197" s="73">
        <v>196</v>
      </c>
      <c r="B197" s="73" t="s">
        <v>880</v>
      </c>
      <c r="C197" s="73" t="s">
        <v>134</v>
      </c>
      <c r="D197" s="73" t="s">
        <v>256</v>
      </c>
      <c r="E197" s="73" t="s">
        <v>690</v>
      </c>
      <c r="F197" s="73" t="s">
        <v>240</v>
      </c>
      <c r="G197" s="74" t="s">
        <v>881</v>
      </c>
      <c r="H197" s="73" t="s">
        <v>882</v>
      </c>
      <c r="I197" s="73" t="s">
        <v>238</v>
      </c>
      <c r="J197" s="73" t="str">
        <f t="shared" si="10"/>
        <v>2月21-23日</v>
      </c>
      <c r="K197" s="79" t="str">
        <f t="shared" si="11"/>
        <v>2晚</v>
      </c>
      <c r="L197" s="75">
        <v>100</v>
      </c>
      <c r="M197" s="75"/>
      <c r="N197" s="71"/>
    </row>
    <row r="198" s="69" customFormat="1" hidden="1" spans="1:14">
      <c r="A198" s="73">
        <v>197</v>
      </c>
      <c r="B198" s="73" t="s">
        <v>883</v>
      </c>
      <c r="C198" s="73" t="s">
        <v>134</v>
      </c>
      <c r="D198" s="73" t="s">
        <v>256</v>
      </c>
      <c r="E198" s="73" t="s">
        <v>703</v>
      </c>
      <c r="F198" s="73" t="s">
        <v>240</v>
      </c>
      <c r="G198" s="74" t="s">
        <v>884</v>
      </c>
      <c r="H198" s="73" t="s">
        <v>885</v>
      </c>
      <c r="I198" s="73" t="s">
        <v>238</v>
      </c>
      <c r="J198" s="73" t="str">
        <f t="shared" si="10"/>
        <v>2月21-23日</v>
      </c>
      <c r="K198" s="79" t="str">
        <f t="shared" si="11"/>
        <v>2晚</v>
      </c>
      <c r="L198" s="75">
        <v>101</v>
      </c>
      <c r="M198" s="75"/>
      <c r="N198" s="71"/>
    </row>
    <row r="199" s="69" customFormat="1" hidden="1" spans="1:14">
      <c r="A199" s="73">
        <v>198</v>
      </c>
      <c r="B199" s="73" t="s">
        <v>886</v>
      </c>
      <c r="C199" s="73" t="s">
        <v>134</v>
      </c>
      <c r="D199" s="73" t="s">
        <v>256</v>
      </c>
      <c r="E199" s="73" t="s">
        <v>608</v>
      </c>
      <c r="F199" s="73" t="s">
        <v>240</v>
      </c>
      <c r="G199" s="74" t="s">
        <v>887</v>
      </c>
      <c r="H199" s="73" t="s">
        <v>888</v>
      </c>
      <c r="I199" s="73" t="s">
        <v>238</v>
      </c>
      <c r="J199" s="73" t="str">
        <f t="shared" si="10"/>
        <v>2月21-23日</v>
      </c>
      <c r="K199" s="79" t="str">
        <f t="shared" si="11"/>
        <v>2晚</v>
      </c>
      <c r="L199" s="75">
        <v>101</v>
      </c>
      <c r="M199" s="75"/>
      <c r="N199" s="71"/>
    </row>
    <row r="200" s="69" customFormat="1" hidden="1" spans="1:14">
      <c r="A200" s="73">
        <v>199</v>
      </c>
      <c r="B200" s="73" t="s">
        <v>889</v>
      </c>
      <c r="C200" s="73" t="s">
        <v>134</v>
      </c>
      <c r="D200" s="73" t="s">
        <v>256</v>
      </c>
      <c r="E200" s="73" t="s">
        <v>703</v>
      </c>
      <c r="F200" s="73" t="s">
        <v>240</v>
      </c>
      <c r="G200" s="74" t="s">
        <v>890</v>
      </c>
      <c r="H200" s="73" t="s">
        <v>891</v>
      </c>
      <c r="I200" s="73" t="s">
        <v>238</v>
      </c>
      <c r="J200" s="73" t="str">
        <f t="shared" si="10"/>
        <v>2月21-23日</v>
      </c>
      <c r="K200" s="79" t="str">
        <f t="shared" si="11"/>
        <v>2晚</v>
      </c>
      <c r="L200" s="75">
        <v>102</v>
      </c>
      <c r="M200" s="75"/>
      <c r="N200" s="71"/>
    </row>
    <row r="201" s="69" customFormat="1" hidden="1" spans="1:14">
      <c r="A201" s="73">
        <v>200</v>
      </c>
      <c r="B201" s="73" t="s">
        <v>892</v>
      </c>
      <c r="C201" s="73" t="s">
        <v>134</v>
      </c>
      <c r="D201" s="73" t="s">
        <v>256</v>
      </c>
      <c r="E201" s="73" t="s">
        <v>615</v>
      </c>
      <c r="F201" s="73" t="s">
        <v>240</v>
      </c>
      <c r="G201" s="74" t="s">
        <v>893</v>
      </c>
      <c r="H201" s="73" t="s">
        <v>894</v>
      </c>
      <c r="I201" s="73" t="s">
        <v>238</v>
      </c>
      <c r="J201" s="73" t="str">
        <f t="shared" si="10"/>
        <v>2月21-23日</v>
      </c>
      <c r="K201" s="79" t="str">
        <f t="shared" si="11"/>
        <v>2晚</v>
      </c>
      <c r="L201" s="75">
        <v>102</v>
      </c>
      <c r="M201" s="75"/>
      <c r="N201" s="71"/>
    </row>
    <row r="202" s="69" customFormat="1" hidden="1" spans="1:14">
      <c r="A202" s="73">
        <v>201</v>
      </c>
      <c r="B202" s="73" t="s">
        <v>895</v>
      </c>
      <c r="C202" s="73" t="s">
        <v>134</v>
      </c>
      <c r="D202" s="73" t="s">
        <v>256</v>
      </c>
      <c r="E202" s="73" t="s">
        <v>615</v>
      </c>
      <c r="F202" s="73" t="s">
        <v>235</v>
      </c>
      <c r="G202" s="74" t="s">
        <v>896</v>
      </c>
      <c r="H202" s="73" t="s">
        <v>897</v>
      </c>
      <c r="I202" s="73" t="s">
        <v>238</v>
      </c>
      <c r="J202" s="73" t="str">
        <f t="shared" si="10"/>
        <v>2月21-23日</v>
      </c>
      <c r="K202" s="79" t="str">
        <f t="shared" si="11"/>
        <v>2晚</v>
      </c>
      <c r="L202" s="75">
        <v>103</v>
      </c>
      <c r="M202" s="75"/>
      <c r="N202" s="71"/>
    </row>
    <row r="203" s="69" customFormat="1" hidden="1" spans="1:14">
      <c r="A203" s="73">
        <v>202</v>
      </c>
      <c r="B203" s="73" t="s">
        <v>898</v>
      </c>
      <c r="C203" s="73" t="s">
        <v>134</v>
      </c>
      <c r="D203" s="73" t="s">
        <v>256</v>
      </c>
      <c r="E203" s="73" t="s">
        <v>271</v>
      </c>
      <c r="F203" s="73" t="s">
        <v>235</v>
      </c>
      <c r="G203" s="74" t="s">
        <v>899</v>
      </c>
      <c r="H203" s="73" t="s">
        <v>900</v>
      </c>
      <c r="I203" s="73" t="s">
        <v>238</v>
      </c>
      <c r="J203" s="73" t="str">
        <f t="shared" si="10"/>
        <v>2月21-23日</v>
      </c>
      <c r="K203" s="79" t="str">
        <f t="shared" si="11"/>
        <v>2晚</v>
      </c>
      <c r="L203" s="75">
        <v>103</v>
      </c>
      <c r="M203" s="75"/>
      <c r="N203" s="71"/>
    </row>
    <row r="204" s="69" customFormat="1" hidden="1" spans="1:14">
      <c r="A204" s="73">
        <v>203</v>
      </c>
      <c r="B204" s="73" t="s">
        <v>901</v>
      </c>
      <c r="C204" s="73" t="s">
        <v>134</v>
      </c>
      <c r="D204" s="73" t="s">
        <v>256</v>
      </c>
      <c r="E204" s="73" t="s">
        <v>690</v>
      </c>
      <c r="F204" s="73" t="s">
        <v>235</v>
      </c>
      <c r="G204" s="74" t="s">
        <v>902</v>
      </c>
      <c r="H204" s="73" t="s">
        <v>903</v>
      </c>
      <c r="I204" s="73" t="s">
        <v>238</v>
      </c>
      <c r="J204" s="73" t="str">
        <f t="shared" si="10"/>
        <v>2月21-23日</v>
      </c>
      <c r="K204" s="79" t="str">
        <f t="shared" si="11"/>
        <v>2晚</v>
      </c>
      <c r="L204" s="75">
        <v>104</v>
      </c>
      <c r="M204" s="75"/>
      <c r="N204" s="71"/>
    </row>
    <row r="205" s="69" customFormat="1" hidden="1" spans="1:14">
      <c r="A205" s="73">
        <v>204</v>
      </c>
      <c r="B205" s="73" t="s">
        <v>904</v>
      </c>
      <c r="C205" s="73" t="s">
        <v>134</v>
      </c>
      <c r="D205" s="73" t="s">
        <v>256</v>
      </c>
      <c r="E205" s="73" t="s">
        <v>690</v>
      </c>
      <c r="F205" s="73" t="s">
        <v>235</v>
      </c>
      <c r="G205" s="74" t="s">
        <v>905</v>
      </c>
      <c r="H205" s="73" t="s">
        <v>906</v>
      </c>
      <c r="I205" s="73" t="s">
        <v>238</v>
      </c>
      <c r="J205" s="73" t="str">
        <f t="shared" si="10"/>
        <v>2月21-23日</v>
      </c>
      <c r="K205" s="79" t="str">
        <f t="shared" si="11"/>
        <v>2晚</v>
      </c>
      <c r="L205" s="75">
        <v>104</v>
      </c>
      <c r="M205" s="75"/>
      <c r="N205" s="71"/>
    </row>
    <row r="206" s="69" customFormat="1" hidden="1" spans="1:14">
      <c r="A206" s="73">
        <v>205</v>
      </c>
      <c r="B206" s="73" t="s">
        <v>907</v>
      </c>
      <c r="C206" s="73" t="s">
        <v>134</v>
      </c>
      <c r="D206" s="73" t="s">
        <v>256</v>
      </c>
      <c r="E206" s="73" t="s">
        <v>271</v>
      </c>
      <c r="F206" s="73" t="s">
        <v>240</v>
      </c>
      <c r="G206" s="74" t="s">
        <v>908</v>
      </c>
      <c r="H206" s="73" t="s">
        <v>909</v>
      </c>
      <c r="I206" s="73" t="s">
        <v>238</v>
      </c>
      <c r="J206" s="73" t="str">
        <f t="shared" si="10"/>
        <v>2月21-23日</v>
      </c>
      <c r="K206" s="79" t="str">
        <f t="shared" si="11"/>
        <v>2晚</v>
      </c>
      <c r="L206" s="75">
        <v>105</v>
      </c>
      <c r="M206" s="75"/>
      <c r="N206" s="71"/>
    </row>
    <row r="207" s="69" customFormat="1" hidden="1" spans="1:14">
      <c r="A207" s="73">
        <v>206</v>
      </c>
      <c r="B207" s="73" t="s">
        <v>910</v>
      </c>
      <c r="C207" s="73" t="s">
        <v>134</v>
      </c>
      <c r="D207" s="73" t="s">
        <v>256</v>
      </c>
      <c r="E207" s="73" t="s">
        <v>703</v>
      </c>
      <c r="F207" s="73" t="s">
        <v>240</v>
      </c>
      <c r="G207" s="74" t="s">
        <v>911</v>
      </c>
      <c r="H207" s="73" t="s">
        <v>912</v>
      </c>
      <c r="I207" s="73" t="s">
        <v>238</v>
      </c>
      <c r="J207" s="73" t="str">
        <f t="shared" si="10"/>
        <v>2月21-23日</v>
      </c>
      <c r="K207" s="79" t="str">
        <f t="shared" si="11"/>
        <v>2晚</v>
      </c>
      <c r="L207" s="75">
        <v>105</v>
      </c>
      <c r="M207" s="75"/>
      <c r="N207" s="71"/>
    </row>
    <row r="208" s="69" customFormat="1" hidden="1" spans="1:14">
      <c r="A208" s="73">
        <v>207</v>
      </c>
      <c r="B208" s="73" t="s">
        <v>913</v>
      </c>
      <c r="C208" s="73" t="s">
        <v>134</v>
      </c>
      <c r="D208" s="73" t="s">
        <v>256</v>
      </c>
      <c r="E208" s="73" t="s">
        <v>615</v>
      </c>
      <c r="F208" s="73" t="s">
        <v>240</v>
      </c>
      <c r="G208" s="74" t="s">
        <v>914</v>
      </c>
      <c r="H208" s="73" t="s">
        <v>915</v>
      </c>
      <c r="I208" s="73" t="s">
        <v>238</v>
      </c>
      <c r="J208" s="73" t="str">
        <f t="shared" si="10"/>
        <v>2月21-23日</v>
      </c>
      <c r="K208" s="79" t="str">
        <f t="shared" si="11"/>
        <v>2晚</v>
      </c>
      <c r="L208" s="75">
        <v>106</v>
      </c>
      <c r="M208" s="75"/>
      <c r="N208" s="71"/>
    </row>
    <row r="209" s="69" customFormat="1" hidden="1" spans="1:14">
      <c r="A209" s="73">
        <v>208</v>
      </c>
      <c r="B209" s="73" t="s">
        <v>916</v>
      </c>
      <c r="C209" s="73" t="s">
        <v>134</v>
      </c>
      <c r="D209" s="73" t="s">
        <v>256</v>
      </c>
      <c r="E209" s="73" t="s">
        <v>615</v>
      </c>
      <c r="F209" s="73" t="s">
        <v>240</v>
      </c>
      <c r="G209" s="74" t="s">
        <v>917</v>
      </c>
      <c r="H209" s="73" t="s">
        <v>918</v>
      </c>
      <c r="I209" s="73" t="s">
        <v>238</v>
      </c>
      <c r="J209" s="73" t="str">
        <f t="shared" si="10"/>
        <v>2月21-23日</v>
      </c>
      <c r="K209" s="79" t="str">
        <f t="shared" si="11"/>
        <v>2晚</v>
      </c>
      <c r="L209" s="75">
        <v>106</v>
      </c>
      <c r="M209" s="75"/>
      <c r="N209" s="71"/>
    </row>
    <row r="210" s="69" customFormat="1" hidden="1" spans="1:14">
      <c r="A210" s="73">
        <v>209</v>
      </c>
      <c r="B210" s="73" t="s">
        <v>919</v>
      </c>
      <c r="C210" s="73" t="s">
        <v>134</v>
      </c>
      <c r="D210" s="73" t="s">
        <v>256</v>
      </c>
      <c r="E210" s="73" t="s">
        <v>703</v>
      </c>
      <c r="F210" s="73" t="s">
        <v>240</v>
      </c>
      <c r="G210" s="74" t="s">
        <v>920</v>
      </c>
      <c r="H210" s="73" t="s">
        <v>921</v>
      </c>
      <c r="I210" s="73" t="s">
        <v>238</v>
      </c>
      <c r="J210" s="73" t="str">
        <f t="shared" si="10"/>
        <v>2月21-23日</v>
      </c>
      <c r="K210" s="79" t="str">
        <f t="shared" si="11"/>
        <v>2晚</v>
      </c>
      <c r="L210" s="75">
        <v>107</v>
      </c>
      <c r="M210" s="75"/>
      <c r="N210" s="71"/>
    </row>
    <row r="211" s="69" customFormat="1" hidden="1" spans="1:14">
      <c r="A211" s="73">
        <v>210</v>
      </c>
      <c r="B211" s="73" t="s">
        <v>922</v>
      </c>
      <c r="C211" s="73" t="s">
        <v>134</v>
      </c>
      <c r="D211" s="73" t="s">
        <v>256</v>
      </c>
      <c r="E211" s="73" t="s">
        <v>608</v>
      </c>
      <c r="F211" s="73" t="s">
        <v>240</v>
      </c>
      <c r="G211" s="74" t="s">
        <v>923</v>
      </c>
      <c r="H211" s="73" t="s">
        <v>924</v>
      </c>
      <c r="I211" s="73" t="s">
        <v>238</v>
      </c>
      <c r="J211" s="73" t="str">
        <f t="shared" si="10"/>
        <v>2月21-23日</v>
      </c>
      <c r="K211" s="79" t="str">
        <f t="shared" si="11"/>
        <v>2晚</v>
      </c>
      <c r="L211" s="75">
        <v>107</v>
      </c>
      <c r="M211" s="75"/>
      <c r="N211" s="71"/>
    </row>
    <row r="212" s="69" customFormat="1" hidden="1" spans="1:14">
      <c r="A212" s="73">
        <v>211</v>
      </c>
      <c r="B212" s="73" t="s">
        <v>925</v>
      </c>
      <c r="C212" s="73" t="s">
        <v>134</v>
      </c>
      <c r="D212" s="73" t="s">
        <v>256</v>
      </c>
      <c r="E212" s="73" t="s">
        <v>745</v>
      </c>
      <c r="F212" s="73" t="s">
        <v>240</v>
      </c>
      <c r="G212" s="74" t="s">
        <v>926</v>
      </c>
      <c r="H212" s="73" t="s">
        <v>927</v>
      </c>
      <c r="I212" s="73" t="s">
        <v>238</v>
      </c>
      <c r="J212" s="73" t="str">
        <f t="shared" si="10"/>
        <v>2月21-23日</v>
      </c>
      <c r="K212" s="79" t="str">
        <f t="shared" si="11"/>
        <v>2晚</v>
      </c>
      <c r="L212" s="75">
        <v>108</v>
      </c>
      <c r="M212" s="75"/>
      <c r="N212" s="71"/>
    </row>
    <row r="213" s="69" customFormat="1" hidden="1" spans="1:14">
      <c r="A213" s="73">
        <v>212</v>
      </c>
      <c r="B213" s="73" t="s">
        <v>928</v>
      </c>
      <c r="C213" s="73" t="s">
        <v>134</v>
      </c>
      <c r="D213" s="73" t="s">
        <v>256</v>
      </c>
      <c r="E213" s="73" t="s">
        <v>703</v>
      </c>
      <c r="F213" s="73" t="s">
        <v>240</v>
      </c>
      <c r="G213" s="74" t="s">
        <v>929</v>
      </c>
      <c r="H213" s="73" t="s">
        <v>930</v>
      </c>
      <c r="I213" s="73" t="s">
        <v>238</v>
      </c>
      <c r="J213" s="73" t="str">
        <f t="shared" si="10"/>
        <v>2月21-23日</v>
      </c>
      <c r="K213" s="79" t="str">
        <f t="shared" si="11"/>
        <v>2晚</v>
      </c>
      <c r="L213" s="75">
        <v>108</v>
      </c>
      <c r="M213" s="75"/>
      <c r="N213" s="71"/>
    </row>
    <row r="214" s="69" customFormat="1" hidden="1" spans="1:14">
      <c r="A214" s="73">
        <v>213</v>
      </c>
      <c r="B214" s="73" t="s">
        <v>931</v>
      </c>
      <c r="C214" s="73" t="s">
        <v>932</v>
      </c>
      <c r="D214" s="73" t="s">
        <v>933</v>
      </c>
      <c r="E214" s="73" t="s">
        <v>414</v>
      </c>
      <c r="F214" s="73" t="s">
        <v>235</v>
      </c>
      <c r="G214" s="74" t="s">
        <v>934</v>
      </c>
      <c r="H214" s="75">
        <v>15989484210</v>
      </c>
      <c r="I214" s="73" t="s">
        <v>238</v>
      </c>
      <c r="J214" s="73" t="str">
        <f t="shared" si="10"/>
        <v>2月21-23日</v>
      </c>
      <c r="K214" s="79" t="str">
        <f t="shared" si="11"/>
        <v>2晚</v>
      </c>
      <c r="L214" s="75">
        <v>109</v>
      </c>
      <c r="M214" s="75"/>
      <c r="N214" s="71"/>
    </row>
    <row r="215" s="69" customFormat="1" hidden="1" spans="1:14">
      <c r="A215" s="73">
        <v>214</v>
      </c>
      <c r="B215" s="73" t="s">
        <v>935</v>
      </c>
      <c r="C215" s="73" t="s">
        <v>932</v>
      </c>
      <c r="D215" s="73" t="s">
        <v>933</v>
      </c>
      <c r="E215" s="73" t="s">
        <v>414</v>
      </c>
      <c r="F215" s="73" t="s">
        <v>235</v>
      </c>
      <c r="G215" s="74" t="s">
        <v>936</v>
      </c>
      <c r="H215" s="75">
        <v>18819044409</v>
      </c>
      <c r="I215" s="73" t="s">
        <v>238</v>
      </c>
      <c r="J215" s="73" t="str">
        <f t="shared" si="10"/>
        <v>2月21-23日</v>
      </c>
      <c r="K215" s="79" t="str">
        <f t="shared" si="11"/>
        <v>2晚</v>
      </c>
      <c r="L215" s="75">
        <v>109</v>
      </c>
      <c r="M215" s="75"/>
      <c r="N215" s="71"/>
    </row>
    <row r="216" s="69" customFormat="1" hidden="1" spans="1:14">
      <c r="A216" s="73">
        <v>215</v>
      </c>
      <c r="B216" s="73" t="s">
        <v>937</v>
      </c>
      <c r="C216" s="73" t="s">
        <v>932</v>
      </c>
      <c r="D216" s="73" t="s">
        <v>933</v>
      </c>
      <c r="E216" s="73" t="s">
        <v>414</v>
      </c>
      <c r="F216" s="73" t="s">
        <v>235</v>
      </c>
      <c r="G216" s="74" t="s">
        <v>938</v>
      </c>
      <c r="H216" s="75">
        <v>15019431742</v>
      </c>
      <c r="I216" s="73" t="s">
        <v>238</v>
      </c>
      <c r="J216" s="73" t="str">
        <f t="shared" si="10"/>
        <v>2月21-23日</v>
      </c>
      <c r="K216" s="79" t="str">
        <f t="shared" si="11"/>
        <v>2晚</v>
      </c>
      <c r="L216" s="75">
        <v>110</v>
      </c>
      <c r="M216" s="75"/>
      <c r="N216" s="71"/>
    </row>
    <row r="217" s="69" customFormat="1" hidden="1" spans="1:14">
      <c r="A217" s="73">
        <v>216</v>
      </c>
      <c r="B217" s="73" t="s">
        <v>939</v>
      </c>
      <c r="C217" s="73" t="s">
        <v>932</v>
      </c>
      <c r="D217" s="73" t="s">
        <v>940</v>
      </c>
      <c r="E217" s="73" t="s">
        <v>615</v>
      </c>
      <c r="F217" s="73" t="s">
        <v>235</v>
      </c>
      <c r="G217" s="74" t="s">
        <v>941</v>
      </c>
      <c r="H217" s="75">
        <v>18814387237</v>
      </c>
      <c r="I217" s="73" t="s">
        <v>238</v>
      </c>
      <c r="J217" s="73" t="str">
        <f t="shared" si="10"/>
        <v>2月21-23日</v>
      </c>
      <c r="K217" s="79" t="str">
        <f t="shared" si="11"/>
        <v>2晚</v>
      </c>
      <c r="L217" s="75">
        <v>110</v>
      </c>
      <c r="M217" s="75"/>
      <c r="N217" s="71"/>
    </row>
    <row r="218" s="69" customFormat="1" hidden="1" spans="1:14">
      <c r="A218" s="73">
        <v>217</v>
      </c>
      <c r="B218" s="73" t="s">
        <v>942</v>
      </c>
      <c r="C218" s="73" t="s">
        <v>943</v>
      </c>
      <c r="D218" s="73" t="s">
        <v>944</v>
      </c>
      <c r="E218" s="73" t="s">
        <v>271</v>
      </c>
      <c r="F218" s="73" t="s">
        <v>235</v>
      </c>
      <c r="G218" s="74" t="s">
        <v>945</v>
      </c>
      <c r="H218" s="75">
        <v>15018407626</v>
      </c>
      <c r="I218" s="73" t="s">
        <v>238</v>
      </c>
      <c r="J218" s="73" t="str">
        <f t="shared" si="10"/>
        <v>2月21-23日</v>
      </c>
      <c r="K218" s="79" t="str">
        <f t="shared" si="11"/>
        <v>2晚</v>
      </c>
      <c r="L218" s="75">
        <v>111</v>
      </c>
      <c r="M218" s="75"/>
      <c r="N218" s="71"/>
    </row>
    <row r="219" s="69" customFormat="1" hidden="1" spans="1:14">
      <c r="A219" s="73">
        <v>218</v>
      </c>
      <c r="B219" s="73" t="s">
        <v>946</v>
      </c>
      <c r="C219" s="73" t="s">
        <v>943</v>
      </c>
      <c r="D219" s="73" t="s">
        <v>947</v>
      </c>
      <c r="E219" s="73" t="s">
        <v>414</v>
      </c>
      <c r="F219" s="73" t="s">
        <v>235</v>
      </c>
      <c r="G219" s="74" t="s">
        <v>948</v>
      </c>
      <c r="H219" s="75">
        <v>13760442390</v>
      </c>
      <c r="I219" s="73" t="s">
        <v>238</v>
      </c>
      <c r="J219" s="73" t="str">
        <f t="shared" si="10"/>
        <v>2月21-23日</v>
      </c>
      <c r="K219" s="79" t="str">
        <f t="shared" si="11"/>
        <v>2晚</v>
      </c>
      <c r="L219" s="75">
        <v>111</v>
      </c>
      <c r="M219" s="75"/>
      <c r="N219" s="71"/>
    </row>
    <row r="220" s="69" customFormat="1" hidden="1" spans="1:14">
      <c r="A220" s="73">
        <v>219</v>
      </c>
      <c r="B220" s="73" t="s">
        <v>949</v>
      </c>
      <c r="C220" s="73" t="s">
        <v>943</v>
      </c>
      <c r="D220" s="73" t="s">
        <v>944</v>
      </c>
      <c r="E220" s="73" t="s">
        <v>950</v>
      </c>
      <c r="F220" s="73" t="s">
        <v>240</v>
      </c>
      <c r="G220" s="74" t="s">
        <v>951</v>
      </c>
      <c r="H220" s="75">
        <v>15919897295</v>
      </c>
      <c r="I220" s="73" t="s">
        <v>238</v>
      </c>
      <c r="J220" s="73" t="str">
        <f t="shared" si="10"/>
        <v>2月21-23日</v>
      </c>
      <c r="K220" s="79" t="str">
        <f t="shared" si="11"/>
        <v>2晚</v>
      </c>
      <c r="L220" s="75">
        <v>112</v>
      </c>
      <c r="M220" s="75"/>
      <c r="N220" s="71"/>
    </row>
    <row r="221" s="69" customFormat="1" hidden="1" spans="1:14">
      <c r="A221" s="73">
        <v>220</v>
      </c>
      <c r="B221" s="73" t="s">
        <v>952</v>
      </c>
      <c r="C221" s="73" t="s">
        <v>943</v>
      </c>
      <c r="D221" s="73" t="s">
        <v>953</v>
      </c>
      <c r="E221" s="73" t="s">
        <v>703</v>
      </c>
      <c r="F221" s="73" t="s">
        <v>240</v>
      </c>
      <c r="G221" s="74" t="s">
        <v>954</v>
      </c>
      <c r="H221" s="75">
        <v>13410163367</v>
      </c>
      <c r="I221" s="73" t="s">
        <v>238</v>
      </c>
      <c r="J221" s="73" t="str">
        <f t="shared" si="10"/>
        <v>2月21-23日</v>
      </c>
      <c r="K221" s="79" t="str">
        <f t="shared" si="11"/>
        <v>2晚</v>
      </c>
      <c r="L221" s="75">
        <v>112</v>
      </c>
      <c r="M221" s="75"/>
      <c r="N221" s="71"/>
    </row>
    <row r="222" s="69" customFormat="1" hidden="1" spans="1:14">
      <c r="A222" s="73">
        <v>221</v>
      </c>
      <c r="B222" s="73" t="s">
        <v>955</v>
      </c>
      <c r="C222" s="73" t="s">
        <v>943</v>
      </c>
      <c r="D222" s="73" t="s">
        <v>953</v>
      </c>
      <c r="E222" s="73" t="s">
        <v>608</v>
      </c>
      <c r="F222" s="73" t="s">
        <v>240</v>
      </c>
      <c r="G222" s="74" t="s">
        <v>956</v>
      </c>
      <c r="H222" s="75">
        <v>13640956488</v>
      </c>
      <c r="I222" s="73" t="s">
        <v>238</v>
      </c>
      <c r="J222" s="73" t="str">
        <f t="shared" si="10"/>
        <v>2月21-23日</v>
      </c>
      <c r="K222" s="79" t="str">
        <f t="shared" si="11"/>
        <v>2晚</v>
      </c>
      <c r="L222" s="75">
        <v>113</v>
      </c>
      <c r="M222" s="75"/>
      <c r="N222" s="71"/>
    </row>
    <row r="223" s="69" customFormat="1" hidden="1" spans="1:14">
      <c r="A223" s="73">
        <v>222</v>
      </c>
      <c r="B223" s="73" t="s">
        <v>957</v>
      </c>
      <c r="C223" s="73" t="s">
        <v>932</v>
      </c>
      <c r="D223" s="73" t="s">
        <v>933</v>
      </c>
      <c r="E223" s="73" t="s">
        <v>430</v>
      </c>
      <c r="F223" s="73" t="s">
        <v>240</v>
      </c>
      <c r="G223" s="74" t="s">
        <v>958</v>
      </c>
      <c r="H223" s="75">
        <v>18819296659</v>
      </c>
      <c r="I223" s="73" t="s">
        <v>238</v>
      </c>
      <c r="J223" s="73" t="str">
        <f>IF(OR(C223="深圳",C223="东莞",C223="OTS",C223="JT"),"2月21-23日",IF(OR(C223="福州",C223="厦门"),"2月22-23日",""))</f>
        <v>2月21-23日</v>
      </c>
      <c r="K223" s="79" t="str">
        <f>IF(OR(C223="深圳",C223="东莞",C223="OTS",C223="JT"),"2晚",IF(OR(C223="福州",C223="厦门"),"1晚",""))</f>
        <v>2晚</v>
      </c>
      <c r="L223" s="75">
        <v>113</v>
      </c>
      <c r="M223" s="75"/>
      <c r="N223" s="71"/>
    </row>
    <row r="224" s="69" customFormat="1" hidden="1" spans="1:14">
      <c r="A224" s="73">
        <v>223</v>
      </c>
      <c r="B224" s="73" t="s">
        <v>959</v>
      </c>
      <c r="C224" s="73" t="s">
        <v>932</v>
      </c>
      <c r="D224" s="73" t="s">
        <v>933</v>
      </c>
      <c r="E224" s="73" t="s">
        <v>430</v>
      </c>
      <c r="F224" s="73" t="s">
        <v>240</v>
      </c>
      <c r="G224" s="74" t="s">
        <v>960</v>
      </c>
      <c r="H224" s="75">
        <v>17768645181</v>
      </c>
      <c r="I224" s="73" t="s">
        <v>238</v>
      </c>
      <c r="J224" s="73" t="str">
        <f>IF(OR(C224="深圳",C224="东莞",C224="OTS",C224="JT"),"2月21-23日",IF(OR(C224="福州",C224="厦门"),"2月22-23日",""))</f>
        <v>2月21-23日</v>
      </c>
      <c r="K224" s="79" t="str">
        <f>IF(OR(C224="深圳",C224="东莞",C224="OTS",C224="JT"),"2晚",IF(OR(C224="福州",C224="厦门"),"1晚",""))</f>
        <v>2晚</v>
      </c>
      <c r="L224" s="75">
        <v>114</v>
      </c>
      <c r="M224" s="75"/>
      <c r="N224" s="71"/>
    </row>
    <row r="225" s="69" customFormat="1" hidden="1" spans="1:14">
      <c r="A225" s="73">
        <v>224</v>
      </c>
      <c r="B225" s="73" t="s">
        <v>961</v>
      </c>
      <c r="C225" s="73" t="s">
        <v>932</v>
      </c>
      <c r="D225" s="73" t="s">
        <v>933</v>
      </c>
      <c r="E225" s="73" t="s">
        <v>430</v>
      </c>
      <c r="F225" s="73" t="s">
        <v>240</v>
      </c>
      <c r="G225" s="74" t="s">
        <v>962</v>
      </c>
      <c r="H225" s="75">
        <v>15819631538</v>
      </c>
      <c r="I225" s="73" t="s">
        <v>238</v>
      </c>
      <c r="J225" s="73" t="str">
        <f>IF(OR(C225="深圳",C225="东莞",C225="OTS",C225="JT"),"2月21-23日",IF(OR(C225="福州",C225="厦门"),"2月22-23日",""))</f>
        <v>2月21-23日</v>
      </c>
      <c r="K225" s="79" t="str">
        <f>IF(OR(C225="深圳",C225="东莞",C225="OTS",C225="JT"),"2晚",IF(OR(C225="福州",C225="厦门"),"1晚",""))</f>
        <v>2晚</v>
      </c>
      <c r="L225" s="75">
        <v>114</v>
      </c>
      <c r="M225" s="75"/>
      <c r="N225" s="71"/>
    </row>
    <row r="226" s="69" customFormat="1" hidden="1" spans="1:14">
      <c r="A226" s="73">
        <v>225</v>
      </c>
      <c r="B226" s="73" t="s">
        <v>963</v>
      </c>
      <c r="C226" s="73" t="s">
        <v>932</v>
      </c>
      <c r="D226" s="73" t="s">
        <v>933</v>
      </c>
      <c r="E226" s="73" t="s">
        <v>414</v>
      </c>
      <c r="F226" s="73" t="s">
        <v>240</v>
      </c>
      <c r="G226" s="74" t="s">
        <v>964</v>
      </c>
      <c r="H226" s="75">
        <v>13424164584</v>
      </c>
      <c r="I226" s="73" t="s">
        <v>238</v>
      </c>
      <c r="J226" s="73" t="str">
        <f>IF(OR(C226="深圳",C226="东莞",C226="OTS",C226="JT"),"2月21-23日",IF(OR(C226="福州",C226="厦门"),"2月22-23日",""))</f>
        <v>2月21-23日</v>
      </c>
      <c r="K226" s="79" t="str">
        <f>IF(OR(C226="深圳",C226="东莞",C226="OTS",C226="JT"),"2晚",IF(OR(C226="福州",C226="厦门"),"1晚",""))</f>
        <v>2晚</v>
      </c>
      <c r="L226" s="75">
        <v>115</v>
      </c>
      <c r="M226" s="75"/>
      <c r="N226" s="71"/>
    </row>
    <row r="227" s="69" customFormat="1" hidden="1" spans="1:14">
      <c r="A227" s="73">
        <v>226</v>
      </c>
      <c r="B227" s="73" t="s">
        <v>965</v>
      </c>
      <c r="C227" s="73" t="s">
        <v>932</v>
      </c>
      <c r="D227" s="73" t="s">
        <v>940</v>
      </c>
      <c r="E227" s="73" t="s">
        <v>615</v>
      </c>
      <c r="F227" s="73" t="s">
        <v>240</v>
      </c>
      <c r="G227" s="74" t="s">
        <v>966</v>
      </c>
      <c r="H227" s="75">
        <v>15625569484</v>
      </c>
      <c r="I227" s="73" t="s">
        <v>238</v>
      </c>
      <c r="J227" s="73" t="str">
        <f>IF(OR(C227="深圳",C227="东莞",C227="OTS",C227="JT"),"2月21-23日",IF(OR(C227="福州",C227="厦门"),"2月22-23日",""))</f>
        <v>2月21-23日</v>
      </c>
      <c r="K227" s="79" t="str">
        <f>IF(OR(C227="深圳",C227="东莞",C227="OTS",C227="JT"),"2晚",IF(OR(C227="福州",C227="厦门"),"1晚",""))</f>
        <v>2晚</v>
      </c>
      <c r="L227" s="75">
        <v>115</v>
      </c>
      <c r="M227" s="75"/>
      <c r="N227" s="71"/>
    </row>
    <row r="228" s="69" customFormat="1" hidden="1" spans="1:14">
      <c r="A228" s="73">
        <v>227</v>
      </c>
      <c r="B228" s="73" t="s">
        <v>967</v>
      </c>
      <c r="C228" s="73" t="s">
        <v>932</v>
      </c>
      <c r="D228" s="73" t="s">
        <v>940</v>
      </c>
      <c r="E228" s="73" t="s">
        <v>615</v>
      </c>
      <c r="F228" s="73" t="s">
        <v>240</v>
      </c>
      <c r="G228" s="74" t="s">
        <v>968</v>
      </c>
      <c r="H228" s="75">
        <v>13928815894</v>
      </c>
      <c r="I228" s="73" t="s">
        <v>238</v>
      </c>
      <c r="J228" s="73" t="str">
        <f>IF(OR(C228="深圳",C228="东莞",C228="OTS",C228="JT"),"2月21-23日",IF(OR(C228="福州",C228="厦门"),"2月22-23日",""))</f>
        <v>2月21-23日</v>
      </c>
      <c r="K228" s="79" t="str">
        <f>IF(OR(C228="深圳",C228="东莞",C228="OTS",C228="JT"),"2晚",IF(OR(C228="福州",C228="厦门"),"1晚",""))</f>
        <v>2晚</v>
      </c>
      <c r="L228" s="75">
        <v>116</v>
      </c>
      <c r="M228" s="75"/>
      <c r="N228" s="71"/>
    </row>
    <row r="229" s="69" customFormat="1" hidden="1" spans="1:14">
      <c r="A229" s="73">
        <v>228</v>
      </c>
      <c r="B229" s="73" t="s">
        <v>969</v>
      </c>
      <c r="C229" s="73" t="s">
        <v>932</v>
      </c>
      <c r="D229" s="73" t="s">
        <v>940</v>
      </c>
      <c r="E229" s="73" t="s">
        <v>615</v>
      </c>
      <c r="F229" s="73" t="s">
        <v>240</v>
      </c>
      <c r="G229" s="74" t="s">
        <v>970</v>
      </c>
      <c r="H229" s="75">
        <v>18377591852</v>
      </c>
      <c r="I229" s="73" t="s">
        <v>238</v>
      </c>
      <c r="J229" s="73" t="str">
        <f>IF(OR(C229="深圳",C229="东莞",C229="OTS",C229="JT"),"2月21-23日",IF(OR(C229="福州",C229="厦门"),"2月22-23日",""))</f>
        <v>2月21-23日</v>
      </c>
      <c r="K229" s="79" t="str">
        <f>IF(OR(C229="深圳",C229="东莞",C229="OTS",C229="JT"),"2晚",IF(OR(C229="福州",C229="厦门"),"1晚",""))</f>
        <v>2晚</v>
      </c>
      <c r="L229" s="75">
        <v>116</v>
      </c>
      <c r="M229" s="75"/>
      <c r="N229" s="71"/>
    </row>
    <row r="230" s="69" customFormat="1" hidden="1" spans="1:14">
      <c r="A230" s="73">
        <v>229</v>
      </c>
      <c r="B230" s="73" t="s">
        <v>971</v>
      </c>
      <c r="C230" s="73" t="s">
        <v>932</v>
      </c>
      <c r="D230" s="73" t="s">
        <v>940</v>
      </c>
      <c r="E230" s="73" t="s">
        <v>615</v>
      </c>
      <c r="F230" s="73" t="s">
        <v>240</v>
      </c>
      <c r="G230" s="74" t="s">
        <v>972</v>
      </c>
      <c r="H230" s="75">
        <v>15768597525</v>
      </c>
      <c r="I230" s="73" t="s">
        <v>238</v>
      </c>
      <c r="J230" s="73" t="str">
        <f>IF(OR(C230="深圳",C230="东莞",C230="OTS",C230="JT"),"2月21-23日",IF(OR(C230="福州",C230="厦门"),"2月22-23日",""))</f>
        <v>2月21-23日</v>
      </c>
      <c r="K230" s="79" t="str">
        <f>IF(OR(C230="深圳",C230="东莞",C230="OTS",C230="JT"),"2晚",IF(OR(C230="福州",C230="厦门"),"1晚",""))</f>
        <v>2晚</v>
      </c>
      <c r="L230" s="75">
        <v>117</v>
      </c>
      <c r="M230" s="75"/>
      <c r="N230" s="71"/>
    </row>
    <row r="231" s="69" customFormat="1" hidden="1" spans="1:14">
      <c r="A231" s="73">
        <v>230</v>
      </c>
      <c r="B231" s="73" t="s">
        <v>973</v>
      </c>
      <c r="C231" s="73" t="s">
        <v>932</v>
      </c>
      <c r="D231" s="73" t="s">
        <v>940</v>
      </c>
      <c r="E231" s="73" t="s">
        <v>615</v>
      </c>
      <c r="F231" s="73" t="s">
        <v>240</v>
      </c>
      <c r="G231" s="74" t="s">
        <v>974</v>
      </c>
      <c r="H231" s="75">
        <v>13528598951</v>
      </c>
      <c r="I231" s="73" t="s">
        <v>238</v>
      </c>
      <c r="J231" s="73" t="str">
        <f>IF(OR(C231="深圳",C231="东莞",C231="OTS",C231="JT"),"2月21-23日",IF(OR(C231="福州",C231="厦门"),"2月22-23日",""))</f>
        <v>2月21-23日</v>
      </c>
      <c r="K231" s="79" t="str">
        <f>IF(OR(C231="深圳",C231="东莞",C231="OTS",C231="JT"),"2晚",IF(OR(C231="福州",C231="厦门"),"1晚",""))</f>
        <v>2晚</v>
      </c>
      <c r="L231" s="75">
        <v>117</v>
      </c>
      <c r="M231" s="75"/>
      <c r="N231" s="71"/>
    </row>
    <row r="232" s="69" customFormat="1" hidden="1" spans="1:14">
      <c r="A232" s="73">
        <v>231</v>
      </c>
      <c r="B232" s="73" t="s">
        <v>975</v>
      </c>
      <c r="C232" s="73" t="s">
        <v>976</v>
      </c>
      <c r="D232" s="73" t="s">
        <v>977</v>
      </c>
      <c r="E232" s="73" t="s">
        <v>414</v>
      </c>
      <c r="F232" s="73" t="s">
        <v>235</v>
      </c>
      <c r="G232" s="74" t="s">
        <v>978</v>
      </c>
      <c r="H232" s="73" t="s">
        <v>979</v>
      </c>
      <c r="I232" s="73" t="s">
        <v>238</v>
      </c>
      <c r="J232" s="73" t="str">
        <f>IF(OR(C232="深圳",C232="东莞",C232="OTS",C232="JT"),"2月21-23日",IF(OR(C232="福州",C232="厦门"),"2月22-23日",""))</f>
        <v>2月21-23日</v>
      </c>
      <c r="K232" s="79" t="str">
        <f>IF(OR(C232="深圳",C232="东莞",C232="OTS",C232="JT"),"2晚",IF(OR(C232="福州",C232="厦门"),"1晚",""))</f>
        <v>2晚</v>
      </c>
      <c r="L232" s="75">
        <v>118</v>
      </c>
      <c r="M232" s="75"/>
      <c r="N232" s="71"/>
    </row>
    <row r="233" s="69" customFormat="1" hidden="1" spans="1:14">
      <c r="A233" s="73">
        <v>232</v>
      </c>
      <c r="B233" s="73" t="s">
        <v>980</v>
      </c>
      <c r="C233" s="73" t="s">
        <v>976</v>
      </c>
      <c r="D233" s="73" t="s">
        <v>977</v>
      </c>
      <c r="E233" s="73" t="s">
        <v>414</v>
      </c>
      <c r="F233" s="73" t="s">
        <v>235</v>
      </c>
      <c r="G233" s="74" t="s">
        <v>981</v>
      </c>
      <c r="H233" s="73" t="s">
        <v>982</v>
      </c>
      <c r="I233" s="73" t="s">
        <v>238</v>
      </c>
      <c r="J233" s="73" t="str">
        <f>IF(OR(C233="深圳",C233="东莞",C233="OTS",C233="JT"),"2月21-23日",IF(OR(C233="福州",C233="厦门"),"2月22-23日",""))</f>
        <v>2月21-23日</v>
      </c>
      <c r="K233" s="79" t="str">
        <f>IF(OR(C233="深圳",C233="东莞",C233="OTS",C233="JT"),"2晚",IF(OR(C233="福州",C233="厦门"),"1晚",""))</f>
        <v>2晚</v>
      </c>
      <c r="L233" s="75">
        <v>118</v>
      </c>
      <c r="M233" s="75"/>
      <c r="N233" s="71"/>
    </row>
    <row r="234" s="69" customFormat="1" hidden="1" spans="1:14">
      <c r="A234" s="73">
        <v>233</v>
      </c>
      <c r="B234" s="73" t="s">
        <v>983</v>
      </c>
      <c r="C234" s="73" t="s">
        <v>976</v>
      </c>
      <c r="D234" s="73" t="s">
        <v>977</v>
      </c>
      <c r="E234" s="73" t="s">
        <v>414</v>
      </c>
      <c r="F234" s="73" t="s">
        <v>235</v>
      </c>
      <c r="G234" s="74" t="s">
        <v>984</v>
      </c>
      <c r="H234" s="73" t="s">
        <v>985</v>
      </c>
      <c r="I234" s="73" t="s">
        <v>238</v>
      </c>
      <c r="J234" s="73" t="str">
        <f>IF(OR(C234="深圳",C234="东莞",C234="OTS",C234="JT"),"2月21-23日",IF(OR(C234="福州",C234="厦门"),"2月22-23日",""))</f>
        <v>2月21-23日</v>
      </c>
      <c r="K234" s="79" t="str">
        <f>IF(OR(C234="深圳",C234="东莞",C234="OTS",C234="JT"),"2晚",IF(OR(C234="福州",C234="厦门"),"1晚",""))</f>
        <v>2晚</v>
      </c>
      <c r="L234" s="75">
        <v>119</v>
      </c>
      <c r="M234" s="75"/>
      <c r="N234" s="71"/>
    </row>
    <row r="235" s="69" customFormat="1" hidden="1" spans="1:14">
      <c r="A235" s="73">
        <v>234</v>
      </c>
      <c r="B235" s="73" t="s">
        <v>986</v>
      </c>
      <c r="C235" s="73" t="s">
        <v>976</v>
      </c>
      <c r="D235" s="73" t="s">
        <v>977</v>
      </c>
      <c r="E235" s="73" t="s">
        <v>414</v>
      </c>
      <c r="F235" s="73" t="s">
        <v>235</v>
      </c>
      <c r="G235" s="74" t="s">
        <v>987</v>
      </c>
      <c r="H235" s="73" t="s">
        <v>988</v>
      </c>
      <c r="I235" s="73" t="s">
        <v>238</v>
      </c>
      <c r="J235" s="73" t="str">
        <f>IF(OR(C235="深圳",C235="东莞",C235="OTS",C235="JT"),"2月21-23日",IF(OR(C235="福州",C235="厦门"),"2月22-23日",""))</f>
        <v>2月21-23日</v>
      </c>
      <c r="K235" s="79" t="str">
        <f>IF(OR(C235="深圳",C235="东莞",C235="OTS",C235="JT"),"2晚",IF(OR(C235="福州",C235="厦门"),"1晚",""))</f>
        <v>2晚</v>
      </c>
      <c r="L235" s="75">
        <v>119</v>
      </c>
      <c r="M235" s="75"/>
      <c r="N235" s="71"/>
    </row>
    <row r="236" s="69" customFormat="1" hidden="1" spans="1:14">
      <c r="A236" s="73">
        <v>235</v>
      </c>
      <c r="B236" s="73" t="s">
        <v>989</v>
      </c>
      <c r="C236" s="73" t="s">
        <v>976</v>
      </c>
      <c r="D236" s="73" t="s">
        <v>977</v>
      </c>
      <c r="E236" s="73" t="s">
        <v>414</v>
      </c>
      <c r="F236" s="73" t="s">
        <v>235</v>
      </c>
      <c r="G236" s="74" t="s">
        <v>990</v>
      </c>
      <c r="H236" s="73" t="s">
        <v>991</v>
      </c>
      <c r="I236" s="73" t="s">
        <v>238</v>
      </c>
      <c r="J236" s="73" t="str">
        <f>IF(OR(C236="深圳",C236="东莞",C236="OTS",C236="JT"),"2月21-23日",IF(OR(C236="福州",C236="厦门"),"2月22-23日",""))</f>
        <v>2月21-23日</v>
      </c>
      <c r="K236" s="79" t="str">
        <f>IF(OR(C236="深圳",C236="东莞",C236="OTS",C236="JT"),"2晚",IF(OR(C236="福州",C236="厦门"),"1晚",""))</f>
        <v>2晚</v>
      </c>
      <c r="L236" s="75">
        <v>120</v>
      </c>
      <c r="M236" s="75"/>
      <c r="N236" s="71"/>
    </row>
    <row r="237" s="69" customFormat="1" hidden="1" spans="1:14">
      <c r="A237" s="73">
        <v>236</v>
      </c>
      <c r="B237" s="73" t="s">
        <v>992</v>
      </c>
      <c r="C237" s="73" t="s">
        <v>976</v>
      </c>
      <c r="D237" s="73" t="s">
        <v>977</v>
      </c>
      <c r="E237" s="73" t="s">
        <v>414</v>
      </c>
      <c r="F237" s="73" t="s">
        <v>235</v>
      </c>
      <c r="G237" s="74" t="s">
        <v>993</v>
      </c>
      <c r="H237" s="73" t="s">
        <v>994</v>
      </c>
      <c r="I237" s="73" t="s">
        <v>238</v>
      </c>
      <c r="J237" s="73" t="str">
        <f>IF(OR(C237="深圳",C237="东莞",C237="OTS",C237="JT"),"2月21-23日",IF(OR(C237="福州",C237="厦门"),"2月22-23日",""))</f>
        <v>2月21-23日</v>
      </c>
      <c r="K237" s="79" t="str">
        <f>IF(OR(C237="深圳",C237="东莞",C237="OTS",C237="JT"),"2晚",IF(OR(C237="福州",C237="厦门"),"1晚",""))</f>
        <v>2晚</v>
      </c>
      <c r="L237" s="75">
        <v>120</v>
      </c>
      <c r="M237" s="75"/>
      <c r="N237" s="71"/>
    </row>
    <row r="238" s="69" customFormat="1" hidden="1" spans="1:14">
      <c r="A238" s="73">
        <v>237</v>
      </c>
      <c r="B238" s="73" t="s">
        <v>995</v>
      </c>
      <c r="C238" s="73" t="s">
        <v>976</v>
      </c>
      <c r="D238" s="73" t="s">
        <v>977</v>
      </c>
      <c r="E238" s="73" t="s">
        <v>414</v>
      </c>
      <c r="F238" s="73" t="s">
        <v>235</v>
      </c>
      <c r="G238" s="74" t="s">
        <v>996</v>
      </c>
      <c r="H238" s="73" t="s">
        <v>997</v>
      </c>
      <c r="I238" s="73" t="s">
        <v>238</v>
      </c>
      <c r="J238" s="73" t="str">
        <f>IF(OR(C238="深圳",C238="东莞",C238="OTS",C238="JT"),"2月21-23日",IF(OR(C238="福州",C238="厦门"),"2月22-23日",""))</f>
        <v>2月21-23日</v>
      </c>
      <c r="K238" s="79" t="str">
        <f>IF(OR(C238="深圳",C238="东莞",C238="OTS",C238="JT"),"2晚",IF(OR(C238="福州",C238="厦门"),"1晚",""))</f>
        <v>2晚</v>
      </c>
      <c r="L238" s="75">
        <v>121</v>
      </c>
      <c r="M238" s="75"/>
      <c r="N238" s="71"/>
    </row>
    <row r="239" s="69" customFormat="1" hidden="1" spans="1:14">
      <c r="A239" s="73">
        <v>238</v>
      </c>
      <c r="B239" s="73" t="s">
        <v>998</v>
      </c>
      <c r="C239" s="73" t="s">
        <v>976</v>
      </c>
      <c r="D239" s="73" t="s">
        <v>977</v>
      </c>
      <c r="E239" s="73" t="s">
        <v>414</v>
      </c>
      <c r="F239" s="73" t="s">
        <v>235</v>
      </c>
      <c r="G239" s="74" t="s">
        <v>999</v>
      </c>
      <c r="H239" s="73" t="s">
        <v>1000</v>
      </c>
      <c r="I239" s="73" t="s">
        <v>238</v>
      </c>
      <c r="J239" s="73" t="str">
        <f>IF(OR(C239="深圳",C239="东莞",C239="OTS",C239="JT"),"2月21-23日",IF(OR(C239="福州",C239="厦门"),"2月22-23日",""))</f>
        <v>2月21-23日</v>
      </c>
      <c r="K239" s="79" t="str">
        <f>IF(OR(C239="深圳",C239="东莞",C239="OTS",C239="JT"),"2晚",IF(OR(C239="福州",C239="厦门"),"1晚",""))</f>
        <v>2晚</v>
      </c>
      <c r="L239" s="75">
        <v>121</v>
      </c>
      <c r="M239" s="75"/>
      <c r="N239" s="71"/>
    </row>
    <row r="240" s="69" customFormat="1" hidden="1" spans="1:14">
      <c r="A240" s="73">
        <v>239</v>
      </c>
      <c r="B240" s="73" t="s">
        <v>1001</v>
      </c>
      <c r="C240" s="73" t="s">
        <v>976</v>
      </c>
      <c r="D240" s="73" t="s">
        <v>977</v>
      </c>
      <c r="E240" s="73" t="s">
        <v>1002</v>
      </c>
      <c r="F240" s="73" t="s">
        <v>240</v>
      </c>
      <c r="G240" s="74" t="s">
        <v>1003</v>
      </c>
      <c r="H240" s="73" t="s">
        <v>1004</v>
      </c>
      <c r="I240" s="73" t="s">
        <v>238</v>
      </c>
      <c r="J240" s="73" t="str">
        <f>IF(OR(C240="深圳",C240="东莞",C240="OTS",C240="JT"),"2月21-23日",IF(OR(C240="福州",C240="厦门"),"2月22-23日",""))</f>
        <v>2月21-23日</v>
      </c>
      <c r="K240" s="79" t="str">
        <f>IF(OR(C240="深圳",C240="东莞",C240="OTS",C240="JT"),"2晚",IF(OR(C240="福州",C240="厦门"),"1晚",""))</f>
        <v>2晚</v>
      </c>
      <c r="L240" s="75">
        <v>122</v>
      </c>
      <c r="M240" s="75"/>
      <c r="N240" s="71"/>
    </row>
    <row r="241" s="69" customFormat="1" hidden="1" spans="1:14">
      <c r="A241" s="73">
        <v>240</v>
      </c>
      <c r="B241" s="73" t="s">
        <v>1005</v>
      </c>
      <c r="C241" s="73" t="s">
        <v>976</v>
      </c>
      <c r="D241" s="73" t="s">
        <v>977</v>
      </c>
      <c r="E241" s="73" t="s">
        <v>1002</v>
      </c>
      <c r="F241" s="73" t="s">
        <v>240</v>
      </c>
      <c r="G241" s="74" t="s">
        <v>1006</v>
      </c>
      <c r="H241" s="73" t="s">
        <v>1007</v>
      </c>
      <c r="I241" s="73" t="s">
        <v>238</v>
      </c>
      <c r="J241" s="73" t="str">
        <f>IF(OR(C241="深圳",C241="东莞",C241="OTS",C241="JT"),"2月21-23日",IF(OR(C241="福州",C241="厦门"),"2月22-23日",""))</f>
        <v>2月21-23日</v>
      </c>
      <c r="K241" s="79" t="str">
        <f>IF(OR(C241="深圳",C241="东莞",C241="OTS",C241="JT"),"2晚",IF(OR(C241="福州",C241="厦门"),"1晚",""))</f>
        <v>2晚</v>
      </c>
      <c r="L241" s="75">
        <v>122</v>
      </c>
      <c r="M241" s="75"/>
      <c r="N241" s="71"/>
    </row>
    <row r="242" s="69" customFormat="1" hidden="1" spans="1:14">
      <c r="A242" s="73">
        <v>241</v>
      </c>
      <c r="B242" s="73" t="s">
        <v>1008</v>
      </c>
      <c r="C242" s="73" t="s">
        <v>976</v>
      </c>
      <c r="D242" s="73" t="s">
        <v>1009</v>
      </c>
      <c r="E242" s="73" t="s">
        <v>414</v>
      </c>
      <c r="F242" s="73" t="s">
        <v>240</v>
      </c>
      <c r="G242" s="74" t="s">
        <v>1010</v>
      </c>
      <c r="H242" s="73" t="s">
        <v>1011</v>
      </c>
      <c r="I242" s="73" t="s">
        <v>238</v>
      </c>
      <c r="J242" s="73" t="str">
        <f>IF(OR(C242="深圳",C242="东莞",C242="OTS",C242="JT"),"2月21-23日",IF(OR(C242="福州",C242="厦门"),"2月22-23日",""))</f>
        <v>2月21-23日</v>
      </c>
      <c r="K242" s="79" t="str">
        <f>IF(OR(C242="深圳",C242="东莞",C242="OTS",C242="JT"),"2晚",IF(OR(C242="福州",C242="厦门"),"1晚",""))</f>
        <v>2晚</v>
      </c>
      <c r="L242" s="75">
        <v>123</v>
      </c>
      <c r="M242" s="75"/>
      <c r="N242" s="71"/>
    </row>
    <row r="243" s="69" customFormat="1" hidden="1" spans="1:14">
      <c r="A243" s="73">
        <v>242</v>
      </c>
      <c r="B243" s="73" t="s">
        <v>1012</v>
      </c>
      <c r="C243" s="73" t="s">
        <v>976</v>
      </c>
      <c r="D243" s="73" t="s">
        <v>1009</v>
      </c>
      <c r="E243" s="73" t="s">
        <v>414</v>
      </c>
      <c r="F243" s="73" t="s">
        <v>240</v>
      </c>
      <c r="G243" s="74" t="s">
        <v>1013</v>
      </c>
      <c r="H243" s="73" t="s">
        <v>1014</v>
      </c>
      <c r="I243" s="73" t="s">
        <v>238</v>
      </c>
      <c r="J243" s="73" t="str">
        <f>IF(OR(C243="深圳",C243="东莞",C243="OTS",C243="JT"),"2月21-23日",IF(OR(C243="福州",C243="厦门"),"2月22-23日",""))</f>
        <v>2月21-23日</v>
      </c>
      <c r="K243" s="79" t="str">
        <f>IF(OR(C243="深圳",C243="东莞",C243="OTS",C243="JT"),"2晚",IF(OR(C243="福州",C243="厦门"),"1晚",""))</f>
        <v>2晚</v>
      </c>
      <c r="L243" s="75">
        <v>123</v>
      </c>
      <c r="M243" s="75"/>
      <c r="N243" s="70"/>
    </row>
    <row r="244" s="69" customFormat="1" hidden="1" spans="1:13">
      <c r="A244" s="73">
        <v>243</v>
      </c>
      <c r="B244" s="73" t="s">
        <v>1015</v>
      </c>
      <c r="C244" s="73" t="s">
        <v>976</v>
      </c>
      <c r="D244" s="73" t="s">
        <v>977</v>
      </c>
      <c r="E244" s="73" t="s">
        <v>1002</v>
      </c>
      <c r="F244" s="73" t="s">
        <v>235</v>
      </c>
      <c r="G244" s="74" t="s">
        <v>1016</v>
      </c>
      <c r="H244" s="73" t="s">
        <v>1017</v>
      </c>
      <c r="I244" s="73" t="s">
        <v>238</v>
      </c>
      <c r="J244" s="73" t="str">
        <f>IF(OR(C244="深圳",C244="东莞",C244="OTS",C244="JT"),"2月21-23日",IF(OR(C244="福州",C244="厦门"),"2月22-23日",""))</f>
        <v>2月21-23日</v>
      </c>
      <c r="K244" s="81" t="str">
        <f>IF(OR(C244="深圳",C244="东莞",C244="OTS",C244="JT"),"2晚",IF(OR(C244="福州",C244="厦门"),"1晚",""))</f>
        <v>2晚</v>
      </c>
      <c r="L244" s="75">
        <v>124</v>
      </c>
      <c r="M244" s="75"/>
    </row>
    <row r="245" s="69" customFormat="1" hidden="1" spans="1:14">
      <c r="A245" s="73">
        <v>244</v>
      </c>
      <c r="B245" s="73" t="s">
        <v>1018</v>
      </c>
      <c r="C245" s="73" t="s">
        <v>976</v>
      </c>
      <c r="D245" s="73" t="s">
        <v>976</v>
      </c>
      <c r="E245" s="73" t="s">
        <v>271</v>
      </c>
      <c r="F245" s="73" t="s">
        <v>235</v>
      </c>
      <c r="G245" s="74" t="s">
        <v>1019</v>
      </c>
      <c r="H245" s="73" t="s">
        <v>1020</v>
      </c>
      <c r="I245" s="73" t="s">
        <v>238</v>
      </c>
      <c r="J245" s="73" t="str">
        <f>IF(OR(C245="深圳",C245="东莞",C245="OTS",C245="JT"),"2月21-23日",IF(OR(C245="福州",C245="厦门"),"2月22-23日",""))</f>
        <v>2月21-23日</v>
      </c>
      <c r="K245" s="79" t="str">
        <f>IF(OR(C245="深圳",C245="东莞",C245="OTS",C245="JT"),"2晚",IF(OR(C245="福州",C245="厦门"),"1晚",""))</f>
        <v>2晚</v>
      </c>
      <c r="L245" s="75">
        <v>124</v>
      </c>
      <c r="M245" s="75"/>
      <c r="N245" s="71"/>
    </row>
    <row r="246" s="69" customFormat="1" spans="1:14">
      <c r="A246" s="73">
        <v>245</v>
      </c>
      <c r="B246" s="73" t="s">
        <v>1021</v>
      </c>
      <c r="C246" s="73" t="s">
        <v>1022</v>
      </c>
      <c r="D246" s="73" t="s">
        <v>1023</v>
      </c>
      <c r="E246" s="73" t="s">
        <v>1024</v>
      </c>
      <c r="F246" s="73" t="s">
        <v>235</v>
      </c>
      <c r="G246" s="74" t="s">
        <v>1025</v>
      </c>
      <c r="H246" s="75">
        <v>13107931006</v>
      </c>
      <c r="I246" s="73" t="s">
        <v>238</v>
      </c>
      <c r="J246" s="73" t="str">
        <f>IF(OR(C246="深圳",C246="东莞",C246="OTS",C246="JT"),"2月21-23日",IF(OR(C246="福州",C246="厦门"),"2月22-23日",""))</f>
        <v>2月22-23日</v>
      </c>
      <c r="K246" s="79" t="str">
        <f>IF(OR(C246="深圳",C246="东莞",C246="OTS",C246="JT"),"2晚",IF(OR(C246="福州",C246="厦门"),"1晚",""))</f>
        <v>1晚</v>
      </c>
      <c r="L246" s="75">
        <v>125</v>
      </c>
      <c r="M246" s="75"/>
      <c r="N246" s="71"/>
    </row>
    <row r="247" s="69" customFormat="1" spans="1:14">
      <c r="A247" s="73">
        <v>246</v>
      </c>
      <c r="B247" s="73" t="s">
        <v>1026</v>
      </c>
      <c r="C247" s="73" t="s">
        <v>1022</v>
      </c>
      <c r="D247" s="73" t="s">
        <v>1023</v>
      </c>
      <c r="E247" s="73" t="s">
        <v>1024</v>
      </c>
      <c r="F247" s="73" t="s">
        <v>235</v>
      </c>
      <c r="G247" s="74" t="s">
        <v>1027</v>
      </c>
      <c r="H247" s="75">
        <v>18060797314</v>
      </c>
      <c r="I247" s="73" t="s">
        <v>238</v>
      </c>
      <c r="J247" s="73" t="str">
        <f>IF(OR(C247="深圳",C247="东莞",C247="OTS",C247="JT"),"2月21-23日",IF(OR(C247="福州",C247="厦门"),"2月22-23日",""))</f>
        <v>2月22-23日</v>
      </c>
      <c r="K247" s="79" t="str">
        <f>IF(OR(C247="深圳",C247="东莞",C247="OTS",C247="JT"),"2晚",IF(OR(C247="福州",C247="厦门"),"1晚",""))</f>
        <v>1晚</v>
      </c>
      <c r="L247" s="75">
        <v>125</v>
      </c>
      <c r="M247" s="75"/>
      <c r="N247" s="71"/>
    </row>
    <row r="248" s="69" customFormat="1" spans="1:14">
      <c r="A248" s="73">
        <v>247</v>
      </c>
      <c r="B248" s="73" t="s">
        <v>1028</v>
      </c>
      <c r="C248" s="73" t="s">
        <v>1022</v>
      </c>
      <c r="D248" s="73" t="s">
        <v>1022</v>
      </c>
      <c r="E248" s="73" t="s">
        <v>1029</v>
      </c>
      <c r="F248" s="73" t="s">
        <v>235</v>
      </c>
      <c r="G248" s="74" t="s">
        <v>1030</v>
      </c>
      <c r="H248" s="75">
        <v>13600851061</v>
      </c>
      <c r="I248" s="73" t="s">
        <v>238</v>
      </c>
      <c r="J248" s="73" t="str">
        <f>IF(OR(C248="深圳",C248="东莞",C248="OTS",C248="JT"),"2月21-23日",IF(OR(C248="福州",C248="厦门"),"2月22-23日",""))</f>
        <v>2月22-23日</v>
      </c>
      <c r="K248" s="79" t="str">
        <f>IF(OR(C248="深圳",C248="东莞",C248="OTS",C248="JT"),"2晚",IF(OR(C248="福州",C248="厦门"),"1晚",""))</f>
        <v>1晚</v>
      </c>
      <c r="L248" s="75">
        <v>126</v>
      </c>
      <c r="M248" s="75"/>
      <c r="N248" s="71"/>
    </row>
    <row r="249" s="69" customFormat="1" spans="1:14">
      <c r="A249" s="73">
        <v>248</v>
      </c>
      <c r="B249" s="73" t="s">
        <v>1031</v>
      </c>
      <c r="C249" s="73" t="s">
        <v>1022</v>
      </c>
      <c r="D249" s="73" t="s">
        <v>1022</v>
      </c>
      <c r="E249" s="73" t="s">
        <v>244</v>
      </c>
      <c r="F249" s="73" t="s">
        <v>235</v>
      </c>
      <c r="G249" s="74" t="s">
        <v>1032</v>
      </c>
      <c r="H249" s="75">
        <v>13950366221</v>
      </c>
      <c r="I249" s="73" t="s">
        <v>238</v>
      </c>
      <c r="J249" s="73" t="str">
        <f>IF(OR(C249="深圳",C249="东莞",C249="OTS",C249="JT"),"2月21-23日",IF(OR(C249="福州",C249="厦门"),"2月22-23日",""))</f>
        <v>2月22-23日</v>
      </c>
      <c r="K249" s="79" t="str">
        <f>IF(OR(C249="深圳",C249="东莞",C249="OTS",C249="JT"),"2晚",IF(OR(C249="福州",C249="厦门"),"1晚",""))</f>
        <v>1晚</v>
      </c>
      <c r="L249" s="75">
        <v>126</v>
      </c>
      <c r="M249" s="75"/>
      <c r="N249" s="71"/>
    </row>
    <row r="250" s="69" customFormat="1" spans="1:14">
      <c r="A250" s="73">
        <v>249</v>
      </c>
      <c r="B250" s="73" t="s">
        <v>1033</v>
      </c>
      <c r="C250" s="73" t="s">
        <v>1022</v>
      </c>
      <c r="D250" s="73" t="s">
        <v>1023</v>
      </c>
      <c r="E250" s="73" t="s">
        <v>1024</v>
      </c>
      <c r="F250" s="73" t="s">
        <v>235</v>
      </c>
      <c r="G250" s="74" t="s">
        <v>1034</v>
      </c>
      <c r="H250" s="75">
        <v>15880019044</v>
      </c>
      <c r="I250" s="73" t="s">
        <v>238</v>
      </c>
      <c r="J250" s="73" t="str">
        <f>IF(OR(C250="深圳",C250="东莞",C250="OTS",C250="JT"),"2月21-23日",IF(OR(C250="福州",C250="厦门"),"2月22-23日",""))</f>
        <v>2月22-23日</v>
      </c>
      <c r="K250" s="79" t="str">
        <f>IF(OR(C250="深圳",C250="东莞",C250="OTS",C250="JT"),"2晚",IF(OR(C250="福州",C250="厦门"),"1晚",""))</f>
        <v>1晚</v>
      </c>
      <c r="L250" s="75">
        <v>127</v>
      </c>
      <c r="M250" s="75"/>
      <c r="N250" s="71"/>
    </row>
    <row r="251" s="69" customFormat="1" hidden="1" spans="1:14">
      <c r="A251" s="73">
        <v>250</v>
      </c>
      <c r="B251" s="73" t="s">
        <v>1035</v>
      </c>
      <c r="C251" s="73" t="s">
        <v>409</v>
      </c>
      <c r="D251" s="73" t="s">
        <v>1036</v>
      </c>
      <c r="E251" s="73" t="s">
        <v>1037</v>
      </c>
      <c r="F251" s="73" t="s">
        <v>235</v>
      </c>
      <c r="G251" s="74" t="s">
        <v>1038</v>
      </c>
      <c r="H251" s="75">
        <v>13606079131</v>
      </c>
      <c r="I251" s="73" t="s">
        <v>238</v>
      </c>
      <c r="J251" s="73" t="str">
        <f>IF(OR(C251="深圳",C251="东莞",C251="OTS",C251="JT"),"2月21-23日",IF(OR(C251="福州",C251="厦门"),"2月22-23日",""))</f>
        <v>2月22-23日</v>
      </c>
      <c r="K251" s="79" t="str">
        <f>IF(OR(C251="深圳",C251="东莞",C251="OTS",C251="JT"),"2晚",IF(OR(C251="福州",C251="厦门"),"1晚",""))</f>
        <v>1晚</v>
      </c>
      <c r="L251" s="75">
        <v>127</v>
      </c>
      <c r="M251" s="75"/>
      <c r="N251" s="71"/>
    </row>
    <row r="252" s="69" customFormat="1" hidden="1" spans="1:14">
      <c r="A252" s="73">
        <v>251</v>
      </c>
      <c r="B252" s="73" t="s">
        <v>1039</v>
      </c>
      <c r="C252" s="73" t="s">
        <v>409</v>
      </c>
      <c r="D252" s="73" t="s">
        <v>410</v>
      </c>
      <c r="E252" s="73" t="s">
        <v>414</v>
      </c>
      <c r="F252" s="73" t="s">
        <v>235</v>
      </c>
      <c r="G252" s="74" t="s">
        <v>1040</v>
      </c>
      <c r="H252" s="75">
        <v>15505914219</v>
      </c>
      <c r="I252" s="73" t="s">
        <v>238</v>
      </c>
      <c r="J252" s="73" t="str">
        <f>IF(OR(C252="深圳",C252="东莞",C252="OTS",C252="JT"),"2月21-23日",IF(OR(C252="福州",C252="厦门"),"2月22-23日",""))</f>
        <v>2月22-23日</v>
      </c>
      <c r="K252" s="79" t="str">
        <f>IF(OR(C252="深圳",C252="东莞",C252="OTS",C252="JT"),"2晚",IF(OR(C252="福州",C252="厦门"),"1晚",""))</f>
        <v>1晚</v>
      </c>
      <c r="L252" s="75">
        <v>128</v>
      </c>
      <c r="M252" s="75"/>
      <c r="N252" s="71"/>
    </row>
    <row r="253" s="69" customFormat="1" hidden="1" spans="1:14">
      <c r="A253" s="73">
        <v>252</v>
      </c>
      <c r="B253" s="73" t="s">
        <v>1041</v>
      </c>
      <c r="C253" s="73" t="s">
        <v>409</v>
      </c>
      <c r="D253" s="73" t="s">
        <v>409</v>
      </c>
      <c r="E253" s="73" t="s">
        <v>244</v>
      </c>
      <c r="F253" s="73" t="s">
        <v>235</v>
      </c>
      <c r="G253" s="74" t="s">
        <v>1042</v>
      </c>
      <c r="H253" s="75">
        <v>13600913092</v>
      </c>
      <c r="I253" s="73" t="s">
        <v>238</v>
      </c>
      <c r="J253" s="73" t="str">
        <f>IF(OR(C253="深圳",C253="东莞",C253="OTS",C253="JT"),"2月21-23日",IF(OR(C253="福州",C253="厦门"),"2月22-23日",""))</f>
        <v>2月22-23日</v>
      </c>
      <c r="K253" s="79" t="str">
        <f>IF(OR(C253="深圳",C253="东莞",C253="OTS",C253="JT"),"2晚",IF(OR(C253="福州",C253="厦门"),"1晚",""))</f>
        <v>1晚</v>
      </c>
      <c r="L253" s="75">
        <v>128</v>
      </c>
      <c r="M253" s="75"/>
      <c r="N253" s="71"/>
    </row>
    <row r="254" s="69" customFormat="1" hidden="1" spans="1:14">
      <c r="A254" s="73">
        <v>253</v>
      </c>
      <c r="B254" s="73" t="s">
        <v>1043</v>
      </c>
      <c r="C254" s="73" t="s">
        <v>409</v>
      </c>
      <c r="D254" s="73" t="s">
        <v>410</v>
      </c>
      <c r="E254" s="73" t="s">
        <v>414</v>
      </c>
      <c r="F254" s="73" t="s">
        <v>235</v>
      </c>
      <c r="G254" s="74" t="s">
        <v>1044</v>
      </c>
      <c r="H254" s="75">
        <v>13225960616</v>
      </c>
      <c r="I254" s="73" t="s">
        <v>238</v>
      </c>
      <c r="J254" s="73" t="str">
        <f t="shared" ref="J223:J285" si="12">IF(OR(C254="深圳",C254="东莞",C254="OTS",C254="JT"),"2月21-23日",IF(OR(C254="福州",C254="厦门"),"2月22-23日",""))</f>
        <v>2月22-23日</v>
      </c>
      <c r="K254" s="79" t="str">
        <f t="shared" ref="K223:K285" si="13">IF(OR(C254="深圳",C254="东莞",C254="OTS",C254="JT"),"2晚",IF(OR(C254="福州",C254="厦门"),"1晚",""))</f>
        <v>1晚</v>
      </c>
      <c r="L254" s="75">
        <v>129</v>
      </c>
      <c r="M254" s="75"/>
      <c r="N254" s="71"/>
    </row>
    <row r="255" s="69" customFormat="1" hidden="1" spans="1:14">
      <c r="A255" s="73">
        <v>254</v>
      </c>
      <c r="B255" s="73" t="s">
        <v>1045</v>
      </c>
      <c r="C255" s="73" t="s">
        <v>409</v>
      </c>
      <c r="D255" s="73" t="s">
        <v>410</v>
      </c>
      <c r="E255" s="73" t="s">
        <v>414</v>
      </c>
      <c r="F255" s="73" t="s">
        <v>235</v>
      </c>
      <c r="G255" s="74" t="s">
        <v>1046</v>
      </c>
      <c r="H255" s="75">
        <v>15859693509</v>
      </c>
      <c r="I255" s="73" t="s">
        <v>238</v>
      </c>
      <c r="J255" s="73" t="str">
        <f t="shared" si="12"/>
        <v>2月22-23日</v>
      </c>
      <c r="K255" s="79" t="str">
        <f t="shared" si="13"/>
        <v>1晚</v>
      </c>
      <c r="L255" s="75">
        <v>129</v>
      </c>
      <c r="M255" s="75"/>
      <c r="N255" s="71"/>
    </row>
    <row r="256" s="69" customFormat="1" hidden="1" spans="1:14">
      <c r="A256" s="73">
        <v>255</v>
      </c>
      <c r="B256" s="73" t="s">
        <v>1047</v>
      </c>
      <c r="C256" s="73" t="s">
        <v>409</v>
      </c>
      <c r="D256" s="73" t="s">
        <v>1048</v>
      </c>
      <c r="E256" s="73" t="s">
        <v>414</v>
      </c>
      <c r="F256" s="73" t="s">
        <v>235</v>
      </c>
      <c r="G256" s="74" t="s">
        <v>1049</v>
      </c>
      <c r="H256" s="75">
        <v>15060639770</v>
      </c>
      <c r="I256" s="73" t="s">
        <v>238</v>
      </c>
      <c r="J256" s="73" t="str">
        <f t="shared" si="12"/>
        <v>2月22-23日</v>
      </c>
      <c r="K256" s="79" t="str">
        <f t="shared" si="13"/>
        <v>1晚</v>
      </c>
      <c r="L256" s="75">
        <v>130</v>
      </c>
      <c r="M256" s="75"/>
      <c r="N256" s="71"/>
    </row>
    <row r="257" s="69" customFormat="1" hidden="1" spans="1:14">
      <c r="A257" s="73">
        <v>256</v>
      </c>
      <c r="B257" s="73" t="s">
        <v>1050</v>
      </c>
      <c r="C257" s="73" t="s">
        <v>409</v>
      </c>
      <c r="D257" s="73" t="s">
        <v>1048</v>
      </c>
      <c r="E257" s="73" t="s">
        <v>414</v>
      </c>
      <c r="F257" s="73" t="s">
        <v>235</v>
      </c>
      <c r="G257" s="74" t="s">
        <v>1051</v>
      </c>
      <c r="H257" s="75">
        <v>13215915002</v>
      </c>
      <c r="I257" s="73" t="s">
        <v>238</v>
      </c>
      <c r="J257" s="73" t="str">
        <f t="shared" si="12"/>
        <v>2月22-23日</v>
      </c>
      <c r="K257" s="79" t="str">
        <f t="shared" si="13"/>
        <v>1晚</v>
      </c>
      <c r="L257" s="75">
        <v>130</v>
      </c>
      <c r="M257" s="75"/>
      <c r="N257" s="71"/>
    </row>
    <row r="258" s="69" customFormat="1" hidden="1" spans="1:14">
      <c r="A258" s="73">
        <v>257</v>
      </c>
      <c r="B258" s="73" t="s">
        <v>1052</v>
      </c>
      <c r="C258" s="73" t="s">
        <v>409</v>
      </c>
      <c r="D258" s="73" t="s">
        <v>1048</v>
      </c>
      <c r="E258" s="73" t="s">
        <v>414</v>
      </c>
      <c r="F258" s="73" t="s">
        <v>235</v>
      </c>
      <c r="G258" s="74" t="s">
        <v>1053</v>
      </c>
      <c r="H258" s="75">
        <v>17750607684</v>
      </c>
      <c r="I258" s="73" t="s">
        <v>238</v>
      </c>
      <c r="J258" s="73" t="str">
        <f t="shared" si="12"/>
        <v>2月22-23日</v>
      </c>
      <c r="K258" s="79" t="str">
        <f t="shared" si="13"/>
        <v>1晚</v>
      </c>
      <c r="L258" s="75">
        <v>131</v>
      </c>
      <c r="M258" s="75"/>
      <c r="N258" s="71"/>
    </row>
    <row r="259" s="69" customFormat="1" hidden="1" spans="1:14">
      <c r="A259" s="73">
        <v>258</v>
      </c>
      <c r="B259" s="73" t="s">
        <v>1054</v>
      </c>
      <c r="C259" s="73" t="s">
        <v>409</v>
      </c>
      <c r="D259" s="73" t="s">
        <v>1048</v>
      </c>
      <c r="E259" s="73" t="s">
        <v>414</v>
      </c>
      <c r="F259" s="73" t="s">
        <v>235</v>
      </c>
      <c r="G259" s="74" t="s">
        <v>1055</v>
      </c>
      <c r="H259" s="75">
        <v>18006003184</v>
      </c>
      <c r="I259" s="73" t="s">
        <v>238</v>
      </c>
      <c r="J259" s="73" t="str">
        <f t="shared" si="12"/>
        <v>2月22-23日</v>
      </c>
      <c r="K259" s="79" t="str">
        <f t="shared" si="13"/>
        <v>1晚</v>
      </c>
      <c r="L259" s="75">
        <v>131</v>
      </c>
      <c r="M259" s="75"/>
      <c r="N259" s="71"/>
    </row>
    <row r="260" s="69" customFormat="1" hidden="1" spans="1:14">
      <c r="A260" s="73">
        <v>259</v>
      </c>
      <c r="B260" s="73" t="s">
        <v>1056</v>
      </c>
      <c r="C260" s="73" t="s">
        <v>409</v>
      </c>
      <c r="D260" s="73" t="s">
        <v>410</v>
      </c>
      <c r="E260" s="73" t="s">
        <v>414</v>
      </c>
      <c r="F260" s="73" t="s">
        <v>235</v>
      </c>
      <c r="G260" s="74" t="s">
        <v>1057</v>
      </c>
      <c r="H260" s="75">
        <v>18350255791</v>
      </c>
      <c r="I260" s="73" t="s">
        <v>238</v>
      </c>
      <c r="J260" s="73" t="str">
        <f t="shared" si="12"/>
        <v>2月22-23日</v>
      </c>
      <c r="K260" s="79" t="str">
        <f t="shared" si="13"/>
        <v>1晚</v>
      </c>
      <c r="L260" s="75">
        <v>132</v>
      </c>
      <c r="M260" s="75"/>
      <c r="N260" s="71"/>
    </row>
    <row r="261" s="69" customFormat="1" hidden="1" spans="1:14">
      <c r="A261" s="73">
        <v>260</v>
      </c>
      <c r="B261" s="73" t="s">
        <v>1058</v>
      </c>
      <c r="C261" s="73" t="s">
        <v>409</v>
      </c>
      <c r="D261" s="73" t="s">
        <v>1048</v>
      </c>
      <c r="E261" s="73" t="s">
        <v>414</v>
      </c>
      <c r="F261" s="73" t="s">
        <v>235</v>
      </c>
      <c r="G261" s="74" t="s">
        <v>1059</v>
      </c>
      <c r="H261" s="75">
        <v>18030342192</v>
      </c>
      <c r="I261" s="73" t="s">
        <v>238</v>
      </c>
      <c r="J261" s="73" t="str">
        <f t="shared" si="12"/>
        <v>2月22-23日</v>
      </c>
      <c r="K261" s="79" t="str">
        <f t="shared" si="13"/>
        <v>1晚</v>
      </c>
      <c r="L261" s="75">
        <v>132</v>
      </c>
      <c r="M261" s="75"/>
      <c r="N261" s="71"/>
    </row>
    <row r="262" s="69" customFormat="1" hidden="1" spans="1:14">
      <c r="A262" s="73">
        <v>261</v>
      </c>
      <c r="B262" s="73" t="s">
        <v>1060</v>
      </c>
      <c r="C262" s="73" t="s">
        <v>976</v>
      </c>
      <c r="D262" s="73" t="s">
        <v>1009</v>
      </c>
      <c r="E262" s="73" t="s">
        <v>1061</v>
      </c>
      <c r="F262" s="73" t="s">
        <v>240</v>
      </c>
      <c r="G262" s="74" t="s">
        <v>1062</v>
      </c>
      <c r="H262" s="73" t="s">
        <v>1063</v>
      </c>
      <c r="I262" s="73" t="s">
        <v>238</v>
      </c>
      <c r="J262" s="73" t="str">
        <f t="shared" si="12"/>
        <v>2月21-23日</v>
      </c>
      <c r="K262" s="80" t="str">
        <f t="shared" si="13"/>
        <v>2晚</v>
      </c>
      <c r="L262" s="75">
        <v>133</v>
      </c>
      <c r="M262" s="75"/>
      <c r="N262" s="71" t="s">
        <v>407</v>
      </c>
    </row>
    <row r="263" s="69" customFormat="1" hidden="1" spans="1:14">
      <c r="A263" s="73">
        <v>262</v>
      </c>
      <c r="B263" s="73" t="s">
        <v>1064</v>
      </c>
      <c r="C263" s="73" t="s">
        <v>409</v>
      </c>
      <c r="D263" s="73" t="s">
        <v>1048</v>
      </c>
      <c r="E263" s="73" t="s">
        <v>411</v>
      </c>
      <c r="F263" s="73" t="s">
        <v>240</v>
      </c>
      <c r="G263" s="74" t="s">
        <v>1065</v>
      </c>
      <c r="H263" s="75">
        <v>13806020947</v>
      </c>
      <c r="I263" s="73" t="s">
        <v>238</v>
      </c>
      <c r="J263" s="73" t="str">
        <f t="shared" si="12"/>
        <v>2月22-23日</v>
      </c>
      <c r="K263" s="79" t="str">
        <f t="shared" si="13"/>
        <v>1晚</v>
      </c>
      <c r="L263" s="75">
        <v>133</v>
      </c>
      <c r="M263" s="75"/>
      <c r="N263" s="71"/>
    </row>
    <row r="264" s="69" customFormat="1" hidden="1" spans="1:14">
      <c r="A264" s="73">
        <v>263</v>
      </c>
      <c r="B264" s="73" t="s">
        <v>1066</v>
      </c>
      <c r="C264" s="73" t="s">
        <v>409</v>
      </c>
      <c r="D264" s="73" t="s">
        <v>1036</v>
      </c>
      <c r="E264" s="73" t="s">
        <v>1067</v>
      </c>
      <c r="F264" s="73" t="s">
        <v>240</v>
      </c>
      <c r="G264" s="74" t="s">
        <v>1068</v>
      </c>
      <c r="H264" s="75">
        <v>18659063816</v>
      </c>
      <c r="I264" s="73" t="s">
        <v>238</v>
      </c>
      <c r="J264" s="73" t="str">
        <f t="shared" si="12"/>
        <v>2月22-23日</v>
      </c>
      <c r="K264" s="79" t="str">
        <f t="shared" si="13"/>
        <v>1晚</v>
      </c>
      <c r="L264" s="75">
        <v>134</v>
      </c>
      <c r="M264" s="75"/>
      <c r="N264" s="71"/>
    </row>
    <row r="265" s="69" customFormat="1" hidden="1" spans="1:14">
      <c r="A265" s="73">
        <v>264</v>
      </c>
      <c r="B265" s="73" t="s">
        <v>1069</v>
      </c>
      <c r="C265" s="73" t="s">
        <v>409</v>
      </c>
      <c r="D265" s="73" t="s">
        <v>1070</v>
      </c>
      <c r="E265" s="73" t="s">
        <v>430</v>
      </c>
      <c r="F265" s="73" t="s">
        <v>240</v>
      </c>
      <c r="G265" s="74" t="s">
        <v>1071</v>
      </c>
      <c r="H265" s="75">
        <v>13694535793</v>
      </c>
      <c r="I265" s="73" t="s">
        <v>238</v>
      </c>
      <c r="J265" s="73" t="str">
        <f t="shared" si="12"/>
        <v>2月22-23日</v>
      </c>
      <c r="K265" s="79" t="str">
        <f t="shared" si="13"/>
        <v>1晚</v>
      </c>
      <c r="L265" s="75">
        <v>134</v>
      </c>
      <c r="M265" s="75"/>
      <c r="N265" s="71"/>
    </row>
    <row r="266" s="69" customFormat="1" hidden="1" spans="1:14">
      <c r="A266" s="73">
        <v>265</v>
      </c>
      <c r="B266" s="73" t="s">
        <v>1072</v>
      </c>
      <c r="C266" s="73" t="s">
        <v>409</v>
      </c>
      <c r="D266" s="73" t="s">
        <v>1070</v>
      </c>
      <c r="E266" s="73" t="s">
        <v>430</v>
      </c>
      <c r="F266" s="73" t="s">
        <v>240</v>
      </c>
      <c r="G266" s="74" t="s">
        <v>1073</v>
      </c>
      <c r="H266" s="75">
        <v>18030115770</v>
      </c>
      <c r="I266" s="73" t="s">
        <v>238</v>
      </c>
      <c r="J266" s="73" t="str">
        <f t="shared" si="12"/>
        <v>2月22-23日</v>
      </c>
      <c r="K266" s="79" t="str">
        <f t="shared" si="13"/>
        <v>1晚</v>
      </c>
      <c r="L266" s="75">
        <v>135</v>
      </c>
      <c r="M266" s="75"/>
      <c r="N266" s="71"/>
    </row>
    <row r="267" s="69" customFormat="1" hidden="1" spans="1:14">
      <c r="A267" s="73">
        <v>266</v>
      </c>
      <c r="B267" s="73" t="s">
        <v>1074</v>
      </c>
      <c r="C267" s="73" t="s">
        <v>409</v>
      </c>
      <c r="D267" s="73" t="s">
        <v>1075</v>
      </c>
      <c r="E267" s="73" t="s">
        <v>601</v>
      </c>
      <c r="F267" s="73" t="s">
        <v>240</v>
      </c>
      <c r="G267" s="74" t="s">
        <v>1076</v>
      </c>
      <c r="H267" s="75">
        <v>13559484269</v>
      </c>
      <c r="I267" s="73" t="s">
        <v>238</v>
      </c>
      <c r="J267" s="73" t="str">
        <f t="shared" si="12"/>
        <v>2月22-23日</v>
      </c>
      <c r="K267" s="79" t="str">
        <f t="shared" si="13"/>
        <v>1晚</v>
      </c>
      <c r="L267" s="75">
        <v>135</v>
      </c>
      <c r="M267" s="75"/>
      <c r="N267" s="71"/>
    </row>
    <row r="268" s="69" customFormat="1" hidden="1" spans="1:14">
      <c r="A268" s="73">
        <v>267</v>
      </c>
      <c r="B268" s="73" t="s">
        <v>1077</v>
      </c>
      <c r="C268" s="73" t="s">
        <v>409</v>
      </c>
      <c r="D268" s="73" t="s">
        <v>1075</v>
      </c>
      <c r="E268" s="73" t="s">
        <v>601</v>
      </c>
      <c r="F268" s="73" t="s">
        <v>240</v>
      </c>
      <c r="G268" s="74" t="s">
        <v>1078</v>
      </c>
      <c r="H268" s="75">
        <v>15022231081</v>
      </c>
      <c r="I268" s="73" t="s">
        <v>238</v>
      </c>
      <c r="J268" s="73" t="str">
        <f t="shared" si="12"/>
        <v>2月22-23日</v>
      </c>
      <c r="K268" s="79" t="str">
        <f t="shared" si="13"/>
        <v>1晚</v>
      </c>
      <c r="L268" s="75">
        <v>136</v>
      </c>
      <c r="M268" s="75"/>
      <c r="N268" s="71"/>
    </row>
    <row r="269" s="69" customFormat="1" hidden="1" spans="1:14">
      <c r="A269" s="73">
        <v>268</v>
      </c>
      <c r="B269" s="73" t="s">
        <v>1079</v>
      </c>
      <c r="C269" s="73" t="s">
        <v>409</v>
      </c>
      <c r="D269" s="73" t="s">
        <v>1080</v>
      </c>
      <c r="E269" s="73" t="s">
        <v>1081</v>
      </c>
      <c r="F269" s="73" t="s">
        <v>240</v>
      </c>
      <c r="G269" s="74" t="s">
        <v>1082</v>
      </c>
      <c r="H269" s="75">
        <v>15105073757</v>
      </c>
      <c r="I269" s="73" t="s">
        <v>238</v>
      </c>
      <c r="J269" s="73" t="str">
        <f t="shared" si="12"/>
        <v>2月22-23日</v>
      </c>
      <c r="K269" s="79" t="str">
        <f t="shared" si="13"/>
        <v>1晚</v>
      </c>
      <c r="L269" s="75">
        <v>136</v>
      </c>
      <c r="M269" s="75"/>
      <c r="N269" s="71"/>
    </row>
    <row r="270" s="69" customFormat="1" hidden="1" spans="1:14">
      <c r="A270" s="73">
        <v>269</v>
      </c>
      <c r="B270" s="73" t="s">
        <v>1083</v>
      </c>
      <c r="C270" s="73" t="s">
        <v>409</v>
      </c>
      <c r="D270" s="73" t="s">
        <v>1080</v>
      </c>
      <c r="E270" s="73" t="s">
        <v>1081</v>
      </c>
      <c r="F270" s="73" t="s">
        <v>240</v>
      </c>
      <c r="G270" s="74" t="s">
        <v>1084</v>
      </c>
      <c r="H270" s="75">
        <v>18900335039</v>
      </c>
      <c r="I270" s="73" t="s">
        <v>238</v>
      </c>
      <c r="J270" s="73" t="str">
        <f t="shared" si="12"/>
        <v>2月22-23日</v>
      </c>
      <c r="K270" s="79" t="str">
        <f t="shared" si="13"/>
        <v>1晚</v>
      </c>
      <c r="L270" s="75">
        <v>137</v>
      </c>
      <c r="M270" s="75"/>
      <c r="N270" s="71"/>
    </row>
    <row r="271" s="69" customFormat="1" hidden="1" spans="1:14">
      <c r="A271" s="73">
        <v>270</v>
      </c>
      <c r="B271" s="73" t="s">
        <v>1085</v>
      </c>
      <c r="C271" s="73" t="s">
        <v>409</v>
      </c>
      <c r="D271" s="73" t="s">
        <v>1080</v>
      </c>
      <c r="E271" s="73" t="s">
        <v>608</v>
      </c>
      <c r="F271" s="73" t="s">
        <v>240</v>
      </c>
      <c r="G271" s="74" t="s">
        <v>1086</v>
      </c>
      <c r="H271" s="75">
        <v>18159358798</v>
      </c>
      <c r="I271" s="73" t="s">
        <v>238</v>
      </c>
      <c r="J271" s="73" t="str">
        <f t="shared" si="12"/>
        <v>2月22-23日</v>
      </c>
      <c r="K271" s="79" t="str">
        <f t="shared" si="13"/>
        <v>1晚</v>
      </c>
      <c r="L271" s="75">
        <v>137</v>
      </c>
      <c r="M271" s="75"/>
      <c r="N271" s="71"/>
    </row>
    <row r="272" s="69" customFormat="1" hidden="1" spans="1:14">
      <c r="A272" s="73">
        <v>271</v>
      </c>
      <c r="B272" s="73" t="s">
        <v>1087</v>
      </c>
      <c r="C272" s="73" t="s">
        <v>409</v>
      </c>
      <c r="D272" s="73" t="s">
        <v>1080</v>
      </c>
      <c r="E272" s="73" t="s">
        <v>1081</v>
      </c>
      <c r="F272" s="73" t="s">
        <v>240</v>
      </c>
      <c r="G272" s="74" t="s">
        <v>1088</v>
      </c>
      <c r="H272" s="75">
        <v>15880510621</v>
      </c>
      <c r="I272" s="73" t="s">
        <v>238</v>
      </c>
      <c r="J272" s="73" t="str">
        <f t="shared" si="12"/>
        <v>2月22-23日</v>
      </c>
      <c r="K272" s="79" t="str">
        <f t="shared" si="13"/>
        <v>1晚</v>
      </c>
      <c r="L272" s="75">
        <v>138</v>
      </c>
      <c r="M272" s="75"/>
      <c r="N272" s="71"/>
    </row>
    <row r="273" s="69" customFormat="1" hidden="1" spans="1:14">
      <c r="A273" s="73">
        <v>272</v>
      </c>
      <c r="B273" s="73" t="s">
        <v>1089</v>
      </c>
      <c r="C273" s="73" t="s">
        <v>409</v>
      </c>
      <c r="D273" s="73" t="s">
        <v>1080</v>
      </c>
      <c r="E273" s="73" t="s">
        <v>1081</v>
      </c>
      <c r="F273" s="73" t="s">
        <v>240</v>
      </c>
      <c r="G273" s="74" t="s">
        <v>1090</v>
      </c>
      <c r="H273" s="75">
        <v>18020758193</v>
      </c>
      <c r="I273" s="73" t="s">
        <v>238</v>
      </c>
      <c r="J273" s="73" t="str">
        <f t="shared" si="12"/>
        <v>2月22-23日</v>
      </c>
      <c r="K273" s="79" t="str">
        <f t="shared" si="13"/>
        <v>1晚</v>
      </c>
      <c r="L273" s="75">
        <v>138</v>
      </c>
      <c r="M273" s="75"/>
      <c r="N273" s="71"/>
    </row>
    <row r="274" s="69" customFormat="1" hidden="1" spans="1:14">
      <c r="A274" s="73">
        <v>273</v>
      </c>
      <c r="B274" s="73" t="s">
        <v>1091</v>
      </c>
      <c r="C274" s="73" t="s">
        <v>409</v>
      </c>
      <c r="D274" s="73" t="s">
        <v>1080</v>
      </c>
      <c r="E274" s="73" t="s">
        <v>1081</v>
      </c>
      <c r="F274" s="73" t="s">
        <v>240</v>
      </c>
      <c r="G274" s="74" t="s">
        <v>1092</v>
      </c>
      <c r="H274" s="75">
        <v>17350254997</v>
      </c>
      <c r="I274" s="73" t="s">
        <v>238</v>
      </c>
      <c r="J274" s="73" t="str">
        <f t="shared" si="12"/>
        <v>2月22-23日</v>
      </c>
      <c r="K274" s="79" t="str">
        <f t="shared" si="13"/>
        <v>1晚</v>
      </c>
      <c r="L274" s="75">
        <v>139</v>
      </c>
      <c r="M274" s="75"/>
      <c r="N274" s="71"/>
    </row>
    <row r="275" s="69" customFormat="1" hidden="1" spans="1:14">
      <c r="A275" s="73">
        <v>274</v>
      </c>
      <c r="B275" s="73" t="s">
        <v>1093</v>
      </c>
      <c r="C275" s="73" t="s">
        <v>409</v>
      </c>
      <c r="D275" s="73" t="s">
        <v>1080</v>
      </c>
      <c r="E275" s="73" t="s">
        <v>1081</v>
      </c>
      <c r="F275" s="73" t="s">
        <v>240</v>
      </c>
      <c r="G275" s="74" t="s">
        <v>1094</v>
      </c>
      <c r="H275" s="75">
        <v>18750314735</v>
      </c>
      <c r="I275" s="73" t="s">
        <v>238</v>
      </c>
      <c r="J275" s="73" t="str">
        <f t="shared" si="12"/>
        <v>2月22-23日</v>
      </c>
      <c r="K275" s="79" t="str">
        <f t="shared" si="13"/>
        <v>1晚</v>
      </c>
      <c r="L275" s="75">
        <v>139</v>
      </c>
      <c r="M275" s="75"/>
      <c r="N275" s="71"/>
    </row>
    <row r="276" s="69" customFormat="1" hidden="1" spans="1:14">
      <c r="A276" s="73">
        <v>275</v>
      </c>
      <c r="B276" s="73" t="s">
        <v>1095</v>
      </c>
      <c r="C276" s="73" t="s">
        <v>409</v>
      </c>
      <c r="D276" s="73" t="s">
        <v>1080</v>
      </c>
      <c r="E276" s="73" t="s">
        <v>608</v>
      </c>
      <c r="F276" s="73" t="s">
        <v>240</v>
      </c>
      <c r="G276" s="74" t="s">
        <v>1096</v>
      </c>
      <c r="H276" s="75">
        <v>15880017117</v>
      </c>
      <c r="I276" s="73" t="s">
        <v>238</v>
      </c>
      <c r="J276" s="73" t="str">
        <f t="shared" si="12"/>
        <v>2月22-23日</v>
      </c>
      <c r="K276" s="79" t="str">
        <f t="shared" si="13"/>
        <v>1晚</v>
      </c>
      <c r="L276" s="75">
        <v>140</v>
      </c>
      <c r="M276" s="75"/>
      <c r="N276" s="71"/>
    </row>
    <row r="277" s="69" customFormat="1" hidden="1" spans="1:14">
      <c r="A277" s="73">
        <v>276</v>
      </c>
      <c r="B277" s="73" t="s">
        <v>1097</v>
      </c>
      <c r="C277" s="73" t="s">
        <v>409</v>
      </c>
      <c r="D277" s="73" t="s">
        <v>1080</v>
      </c>
      <c r="E277" s="73" t="s">
        <v>1081</v>
      </c>
      <c r="F277" s="73" t="s">
        <v>240</v>
      </c>
      <c r="G277" s="74" t="s">
        <v>1098</v>
      </c>
      <c r="H277" s="75">
        <v>15159228663</v>
      </c>
      <c r="I277" s="73" t="s">
        <v>238</v>
      </c>
      <c r="J277" s="73" t="str">
        <f t="shared" si="12"/>
        <v>2月22-23日</v>
      </c>
      <c r="K277" s="79" t="str">
        <f t="shared" si="13"/>
        <v>1晚</v>
      </c>
      <c r="L277" s="75">
        <v>140</v>
      </c>
      <c r="M277" s="75"/>
      <c r="N277" s="71"/>
    </row>
    <row r="278" s="69" customFormat="1" hidden="1" spans="1:14">
      <c r="A278" s="73">
        <v>277</v>
      </c>
      <c r="B278" s="73" t="s">
        <v>1099</v>
      </c>
      <c r="C278" s="73" t="s">
        <v>409</v>
      </c>
      <c r="D278" s="73" t="s">
        <v>1080</v>
      </c>
      <c r="E278" s="73" t="s">
        <v>1081</v>
      </c>
      <c r="F278" s="73" t="s">
        <v>240</v>
      </c>
      <c r="G278" s="74" t="s">
        <v>1100</v>
      </c>
      <c r="H278" s="75">
        <v>15759186282</v>
      </c>
      <c r="I278" s="73" t="s">
        <v>238</v>
      </c>
      <c r="J278" s="73" t="str">
        <f t="shared" si="12"/>
        <v>2月22-23日</v>
      </c>
      <c r="K278" s="79" t="str">
        <f t="shared" si="13"/>
        <v>1晚</v>
      </c>
      <c r="L278" s="75">
        <v>141</v>
      </c>
      <c r="M278" s="75"/>
      <c r="N278" s="71"/>
    </row>
    <row r="279" s="69" customFormat="1" hidden="1" spans="1:14">
      <c r="A279" s="73">
        <v>278</v>
      </c>
      <c r="B279" s="73" t="s">
        <v>1101</v>
      </c>
      <c r="C279" s="73" t="s">
        <v>409</v>
      </c>
      <c r="D279" s="73" t="s">
        <v>1080</v>
      </c>
      <c r="E279" s="73" t="s">
        <v>1081</v>
      </c>
      <c r="F279" s="73" t="s">
        <v>240</v>
      </c>
      <c r="G279" s="74" t="s">
        <v>1102</v>
      </c>
      <c r="H279" s="75">
        <v>18350927961</v>
      </c>
      <c r="I279" s="73" t="s">
        <v>238</v>
      </c>
      <c r="J279" s="73" t="str">
        <f t="shared" si="12"/>
        <v>2月22-23日</v>
      </c>
      <c r="K279" s="79" t="str">
        <f t="shared" si="13"/>
        <v>1晚</v>
      </c>
      <c r="L279" s="75">
        <v>141</v>
      </c>
      <c r="M279" s="75"/>
      <c r="N279" s="71"/>
    </row>
    <row r="280" s="69" customFormat="1" hidden="1" spans="1:14">
      <c r="A280" s="73">
        <v>279</v>
      </c>
      <c r="B280" s="73" t="s">
        <v>1103</v>
      </c>
      <c r="C280" s="73" t="s">
        <v>409</v>
      </c>
      <c r="D280" s="73" t="s">
        <v>1080</v>
      </c>
      <c r="E280" s="73" t="s">
        <v>608</v>
      </c>
      <c r="F280" s="73" t="s">
        <v>240</v>
      </c>
      <c r="G280" s="74" t="s">
        <v>1104</v>
      </c>
      <c r="H280" s="75">
        <v>18259338189</v>
      </c>
      <c r="I280" s="73" t="s">
        <v>238</v>
      </c>
      <c r="J280" s="73" t="str">
        <f t="shared" si="12"/>
        <v>2月22-23日</v>
      </c>
      <c r="K280" s="79" t="str">
        <f t="shared" si="13"/>
        <v>1晚</v>
      </c>
      <c r="L280" s="75">
        <v>142</v>
      </c>
      <c r="M280" s="75"/>
      <c r="N280" s="71"/>
    </row>
    <row r="281" s="69" customFormat="1" hidden="1" spans="1:14">
      <c r="A281" s="73">
        <v>280</v>
      </c>
      <c r="B281" s="73" t="s">
        <v>1105</v>
      </c>
      <c r="C281" s="73" t="s">
        <v>409</v>
      </c>
      <c r="D281" s="73" t="s">
        <v>1080</v>
      </c>
      <c r="E281" s="73" t="s">
        <v>1081</v>
      </c>
      <c r="F281" s="73" t="s">
        <v>240</v>
      </c>
      <c r="G281" s="74" t="s">
        <v>1106</v>
      </c>
      <c r="H281" s="75">
        <v>18405931262</v>
      </c>
      <c r="I281" s="73" t="s">
        <v>238</v>
      </c>
      <c r="J281" s="73" t="str">
        <f t="shared" si="12"/>
        <v>2月22-23日</v>
      </c>
      <c r="K281" s="79" t="str">
        <f t="shared" si="13"/>
        <v>1晚</v>
      </c>
      <c r="L281" s="75">
        <v>142</v>
      </c>
      <c r="M281" s="75"/>
      <c r="N281" s="71"/>
    </row>
    <row r="282" s="69" customFormat="1" hidden="1" spans="1:14">
      <c r="A282" s="73">
        <v>281</v>
      </c>
      <c r="B282" s="73" t="s">
        <v>1107</v>
      </c>
      <c r="C282" s="73" t="s">
        <v>409</v>
      </c>
      <c r="D282" s="73" t="s">
        <v>1080</v>
      </c>
      <c r="E282" s="73" t="s">
        <v>1081</v>
      </c>
      <c r="F282" s="73" t="s">
        <v>240</v>
      </c>
      <c r="G282" s="74" t="s">
        <v>1108</v>
      </c>
      <c r="H282" s="75">
        <v>18046323809</v>
      </c>
      <c r="I282" s="73" t="s">
        <v>238</v>
      </c>
      <c r="J282" s="73" t="str">
        <f t="shared" si="12"/>
        <v>2月22-23日</v>
      </c>
      <c r="K282" s="79" t="str">
        <f t="shared" si="13"/>
        <v>1晚</v>
      </c>
      <c r="L282" s="75">
        <v>143</v>
      </c>
      <c r="M282" s="75"/>
      <c r="N282" s="71"/>
    </row>
    <row r="283" s="69" customFormat="1" hidden="1" spans="1:14">
      <c r="A283" s="73">
        <v>282</v>
      </c>
      <c r="B283" s="73" t="s">
        <v>1109</v>
      </c>
      <c r="C283" s="73" t="s">
        <v>409</v>
      </c>
      <c r="D283" s="73" t="s">
        <v>1080</v>
      </c>
      <c r="E283" s="73" t="s">
        <v>1081</v>
      </c>
      <c r="F283" s="73" t="s">
        <v>240</v>
      </c>
      <c r="G283" s="74" t="s">
        <v>1110</v>
      </c>
      <c r="H283" s="75">
        <v>18016566312</v>
      </c>
      <c r="I283" s="73" t="s">
        <v>238</v>
      </c>
      <c r="J283" s="73" t="str">
        <f t="shared" si="12"/>
        <v>2月22-23日</v>
      </c>
      <c r="K283" s="79" t="str">
        <f t="shared" si="13"/>
        <v>1晚</v>
      </c>
      <c r="L283" s="75">
        <v>143</v>
      </c>
      <c r="M283" s="75"/>
      <c r="N283" s="71"/>
    </row>
    <row r="284" s="69" customFormat="1" spans="1:14">
      <c r="A284" s="73">
        <v>283</v>
      </c>
      <c r="B284" s="73" t="s">
        <v>1111</v>
      </c>
      <c r="C284" s="73" t="s">
        <v>1022</v>
      </c>
      <c r="D284" s="73" t="s">
        <v>1112</v>
      </c>
      <c r="E284" s="73" t="s">
        <v>372</v>
      </c>
      <c r="F284" s="73" t="s">
        <v>240</v>
      </c>
      <c r="G284" s="74" t="s">
        <v>1113</v>
      </c>
      <c r="H284" s="75">
        <v>13178032912</v>
      </c>
      <c r="I284" s="73" t="s">
        <v>238</v>
      </c>
      <c r="J284" s="73" t="str">
        <f t="shared" si="12"/>
        <v>2月22-23日</v>
      </c>
      <c r="K284" s="79" t="str">
        <f t="shared" si="13"/>
        <v>1晚</v>
      </c>
      <c r="L284" s="75">
        <v>144</v>
      </c>
      <c r="M284" s="75"/>
      <c r="N284" s="71"/>
    </row>
    <row r="285" s="69" customFormat="1" spans="1:14">
      <c r="A285" s="73">
        <v>284</v>
      </c>
      <c r="B285" s="73" t="s">
        <v>1114</v>
      </c>
      <c r="C285" s="73" t="s">
        <v>1022</v>
      </c>
      <c r="D285" s="73" t="s">
        <v>1023</v>
      </c>
      <c r="E285" s="73" t="s">
        <v>1024</v>
      </c>
      <c r="F285" s="73" t="s">
        <v>240</v>
      </c>
      <c r="G285" s="74" t="s">
        <v>1115</v>
      </c>
      <c r="H285" s="75">
        <v>13860609914</v>
      </c>
      <c r="I285" s="73" t="s">
        <v>238</v>
      </c>
      <c r="J285" s="73" t="str">
        <f t="shared" si="12"/>
        <v>2月22-23日</v>
      </c>
      <c r="K285" s="79" t="str">
        <f t="shared" si="13"/>
        <v>1晚</v>
      </c>
      <c r="L285" s="75">
        <v>144</v>
      </c>
      <c r="M285" s="75"/>
      <c r="N285" s="71"/>
    </row>
  </sheetData>
  <autoFilter xmlns:etc="http://www.wps.cn/officeDocument/2017/etCustomData" ref="A1:O285" etc:filterBottomFollowUsedRange="0">
    <filterColumn colId="2">
      <filters>
        <filter val="福州"/>
      </filters>
    </filterColumn>
    <extLst/>
  </autoFilter>
  <conditionalFormatting sqref="G16">
    <cfRule type="duplicateValues" dxfId="0" priority="2"/>
  </conditionalFormatting>
  <conditionalFormatting sqref="G17">
    <cfRule type="duplicateValues" dxfId="0" priority="1"/>
  </conditionalFormatting>
  <conditionalFormatting sqref="G28">
    <cfRule type="duplicateValues" dxfId="0" priority="3"/>
  </conditionalFormatting>
  <conditionalFormatting sqref="G272">
    <cfRule type="duplicateValues" dxfId="0" priority="5"/>
  </conditionalFormatting>
  <conditionalFormatting sqref="G6 G18:G27 G9 G12:G15 G272:G283 G253">
    <cfRule type="duplicateValues" dxfId="0" priority="4"/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C14"/>
  <sheetViews>
    <sheetView topLeftCell="F1" workbookViewId="0">
      <selection activeCell="K22" sqref="K22"/>
    </sheetView>
  </sheetViews>
  <sheetFormatPr defaultColWidth="9" defaultRowHeight="13.5"/>
  <sheetData>
    <row r="1" s="61" customFormat="1" ht="16.5" spans="1:29">
      <c r="A1" s="63" t="s">
        <v>6</v>
      </c>
      <c r="B1" s="63" t="s">
        <v>1116</v>
      </c>
      <c r="C1" s="63" t="s">
        <v>1117</v>
      </c>
      <c r="D1" s="63" t="s">
        <v>1118</v>
      </c>
      <c r="E1" s="63" t="s">
        <v>1119</v>
      </c>
      <c r="F1" s="63" t="s">
        <v>1120</v>
      </c>
      <c r="G1" s="63" t="s">
        <v>1121</v>
      </c>
      <c r="H1" s="63" t="s">
        <v>1122</v>
      </c>
      <c r="I1" s="63" t="s">
        <v>1123</v>
      </c>
      <c r="J1" s="63" t="s">
        <v>1124</v>
      </c>
      <c r="K1" s="63" t="s">
        <v>1125</v>
      </c>
      <c r="L1" s="63" t="s">
        <v>1126</v>
      </c>
      <c r="M1" s="63" t="s">
        <v>1127</v>
      </c>
      <c r="N1" s="63" t="s">
        <v>1128</v>
      </c>
      <c r="O1" s="63" t="s">
        <v>1129</v>
      </c>
      <c r="P1" s="63" t="s">
        <v>1130</v>
      </c>
      <c r="Q1" s="63" t="s">
        <v>1131</v>
      </c>
      <c r="R1" s="63" t="s">
        <v>1132</v>
      </c>
      <c r="S1" s="63" t="s">
        <v>1133</v>
      </c>
      <c r="T1" s="63" t="s">
        <v>1134</v>
      </c>
      <c r="U1" s="63" t="s">
        <v>1135</v>
      </c>
      <c r="V1" s="63" t="s">
        <v>1136</v>
      </c>
      <c r="W1" s="63" t="s">
        <v>1137</v>
      </c>
      <c r="X1" s="63" t="s">
        <v>1138</v>
      </c>
      <c r="Y1" s="63" t="s">
        <v>1139</v>
      </c>
      <c r="Z1" s="63" t="s">
        <v>1140</v>
      </c>
      <c r="AA1" s="63" t="s">
        <v>1141</v>
      </c>
      <c r="AB1" s="63" t="s">
        <v>1142</v>
      </c>
      <c r="AC1" s="63" t="s">
        <v>1143</v>
      </c>
    </row>
    <row r="2" s="11" customFormat="1" ht="14.25" spans="1:29">
      <c r="A2" s="21">
        <v>1</v>
      </c>
      <c r="B2" s="64" t="s">
        <v>233</v>
      </c>
      <c r="C2" s="65" t="s">
        <v>1031</v>
      </c>
      <c r="D2" s="11" t="s">
        <v>1018</v>
      </c>
      <c r="E2" s="65" t="s">
        <v>467</v>
      </c>
      <c r="F2" s="65" t="s">
        <v>592</v>
      </c>
      <c r="G2" s="65" t="s">
        <v>279</v>
      </c>
      <c r="H2" s="65" t="s">
        <v>754</v>
      </c>
      <c r="I2" s="65" t="s">
        <v>371</v>
      </c>
      <c r="J2" s="65" t="s">
        <v>309</v>
      </c>
      <c r="K2" s="65" t="s">
        <v>338</v>
      </c>
      <c r="L2" s="65" t="s">
        <v>413</v>
      </c>
      <c r="M2" s="65" t="s">
        <v>1047</v>
      </c>
      <c r="N2" s="65" t="s">
        <v>446</v>
      </c>
      <c r="O2" s="65" t="s">
        <v>516</v>
      </c>
      <c r="P2" s="65" t="s">
        <v>537</v>
      </c>
      <c r="Q2" s="65" t="s">
        <v>989</v>
      </c>
      <c r="R2" s="65" t="s">
        <v>1043</v>
      </c>
      <c r="S2" s="65" t="s">
        <v>640</v>
      </c>
      <c r="T2" s="65" t="s">
        <v>659</v>
      </c>
      <c r="U2" s="65" t="s">
        <v>1091</v>
      </c>
      <c r="V2" s="65" t="s">
        <v>723</v>
      </c>
      <c r="W2" s="65" t="s">
        <v>693</v>
      </c>
      <c r="X2" s="65" t="s">
        <v>788</v>
      </c>
      <c r="Y2" s="65" t="s">
        <v>816</v>
      </c>
      <c r="Z2" s="65" t="s">
        <v>847</v>
      </c>
      <c r="AA2" s="65" t="s">
        <v>877</v>
      </c>
      <c r="AB2" s="65" t="s">
        <v>699</v>
      </c>
      <c r="AC2" s="65" t="s">
        <v>967</v>
      </c>
    </row>
    <row r="3" s="11" customFormat="1" ht="14.25" spans="1:29">
      <c r="A3" s="21">
        <v>2</v>
      </c>
      <c r="B3" s="64" t="s">
        <v>239</v>
      </c>
      <c r="C3" s="65" t="s">
        <v>1041</v>
      </c>
      <c r="D3" s="65" t="s">
        <v>1001</v>
      </c>
      <c r="E3" s="65" t="s">
        <v>531</v>
      </c>
      <c r="F3" s="65" t="s">
        <v>596</v>
      </c>
      <c r="G3" s="65" t="s">
        <v>283</v>
      </c>
      <c r="H3" s="65" t="s">
        <v>773</v>
      </c>
      <c r="I3" s="65" t="s">
        <v>375</v>
      </c>
      <c r="J3" s="65" t="s">
        <v>313</v>
      </c>
      <c r="K3" s="65" t="s">
        <v>342</v>
      </c>
      <c r="L3" s="65" t="s">
        <v>417</v>
      </c>
      <c r="M3" s="65" t="s">
        <v>1050</v>
      </c>
      <c r="N3" s="65" t="s">
        <v>449</v>
      </c>
      <c r="O3" s="65" t="s">
        <v>519</v>
      </c>
      <c r="P3" s="65" t="s">
        <v>540</v>
      </c>
      <c r="Q3" s="65" t="s">
        <v>992</v>
      </c>
      <c r="R3" s="65" t="s">
        <v>1045</v>
      </c>
      <c r="S3" s="65" t="s">
        <v>643</v>
      </c>
      <c r="T3" s="65" t="s">
        <v>662</v>
      </c>
      <c r="U3" s="65" t="s">
        <v>1093</v>
      </c>
      <c r="V3" s="65" t="s">
        <v>689</v>
      </c>
      <c r="W3" s="65" t="s">
        <v>758</v>
      </c>
      <c r="X3" s="65" t="s">
        <v>791</v>
      </c>
      <c r="Y3" s="65" t="s">
        <v>819</v>
      </c>
      <c r="Z3" s="65" t="s">
        <v>850</v>
      </c>
      <c r="AA3" s="65" t="s">
        <v>880</v>
      </c>
      <c r="AB3" s="65" t="s">
        <v>910</v>
      </c>
      <c r="AC3" s="65" t="s">
        <v>969</v>
      </c>
    </row>
    <row r="4" s="11" customFormat="1" ht="14.25" spans="1:29">
      <c r="A4" s="21">
        <v>3</v>
      </c>
      <c r="B4" s="64" t="s">
        <v>243</v>
      </c>
      <c r="C4" s="65" t="s">
        <v>1028</v>
      </c>
      <c r="D4" s="65" t="s">
        <v>1005</v>
      </c>
      <c r="E4" s="65" t="s">
        <v>534</v>
      </c>
      <c r="F4" s="65" t="s">
        <v>646</v>
      </c>
      <c r="G4" s="65" t="s">
        <v>294</v>
      </c>
      <c r="H4" s="65" t="s">
        <v>806</v>
      </c>
      <c r="I4" s="65" t="s">
        <v>379</v>
      </c>
      <c r="J4" s="65" t="s">
        <v>317</v>
      </c>
      <c r="K4" s="65" t="s">
        <v>346</v>
      </c>
      <c r="L4" s="65" t="s">
        <v>420</v>
      </c>
      <c r="M4" s="65" t="s">
        <v>1052</v>
      </c>
      <c r="N4" s="65" t="s">
        <v>452</v>
      </c>
      <c r="O4" s="65" t="s">
        <v>483</v>
      </c>
      <c r="P4" s="65" t="s">
        <v>543</v>
      </c>
      <c r="Q4" s="65" t="s">
        <v>995</v>
      </c>
      <c r="R4" s="65" t="s">
        <v>1072</v>
      </c>
      <c r="S4" s="65" t="s">
        <v>600</v>
      </c>
      <c r="T4" s="65" t="s">
        <v>627</v>
      </c>
      <c r="U4" s="65" t="s">
        <v>1095</v>
      </c>
      <c r="V4" s="65" t="s">
        <v>729</v>
      </c>
      <c r="W4" s="65" t="s">
        <v>761</v>
      </c>
      <c r="X4" s="65" t="s">
        <v>794</v>
      </c>
      <c r="Y4" s="65" t="s">
        <v>822</v>
      </c>
      <c r="Z4" s="65" t="s">
        <v>853</v>
      </c>
      <c r="AA4" s="65" t="s">
        <v>883</v>
      </c>
      <c r="AB4" s="65" t="s">
        <v>913</v>
      </c>
      <c r="AC4" s="65" t="s">
        <v>971</v>
      </c>
    </row>
    <row r="5" s="11" customFormat="1" ht="14.25" spans="1:29">
      <c r="A5" s="21">
        <v>4</v>
      </c>
      <c r="B5" s="64" t="s">
        <v>247</v>
      </c>
      <c r="C5" s="65" t="s">
        <v>1033</v>
      </c>
      <c r="D5" s="65" t="s">
        <v>1015</v>
      </c>
      <c r="E5" s="65" t="s">
        <v>522</v>
      </c>
      <c r="F5" s="65" t="s">
        <v>650</v>
      </c>
      <c r="G5" s="65" t="s">
        <v>299</v>
      </c>
      <c r="H5" s="65" t="s">
        <v>741</v>
      </c>
      <c r="I5" s="65" t="s">
        <v>383</v>
      </c>
      <c r="J5" s="65" t="s">
        <v>320</v>
      </c>
      <c r="K5" s="65" t="s">
        <v>349</v>
      </c>
      <c r="L5" s="65" t="s">
        <v>423</v>
      </c>
      <c r="M5" s="65" t="s">
        <v>1054</v>
      </c>
      <c r="N5" s="65" t="s">
        <v>458</v>
      </c>
      <c r="O5" s="65" t="s">
        <v>486</v>
      </c>
      <c r="P5" s="65" t="s">
        <v>546</v>
      </c>
      <c r="Q5" s="65" t="s">
        <v>998</v>
      </c>
      <c r="R5" s="65" t="s">
        <v>1074</v>
      </c>
      <c r="S5" s="65" t="s">
        <v>604</v>
      </c>
      <c r="T5" s="65" t="s">
        <v>631</v>
      </c>
      <c r="U5" s="65" t="s">
        <v>1097</v>
      </c>
      <c r="V5" s="65" t="s">
        <v>732</v>
      </c>
      <c r="W5" s="65" t="s">
        <v>764</v>
      </c>
      <c r="X5" s="65" t="s">
        <v>797</v>
      </c>
      <c r="Y5" s="65" t="s">
        <v>825</v>
      </c>
      <c r="Z5" s="65" t="s">
        <v>856</v>
      </c>
      <c r="AA5" s="65" t="s">
        <v>886</v>
      </c>
      <c r="AB5" s="65" t="s">
        <v>916</v>
      </c>
      <c r="AC5" s="65" t="s">
        <v>973</v>
      </c>
    </row>
    <row r="6" s="11" customFormat="1" ht="14.25" spans="1:29">
      <c r="A6" s="21">
        <v>5</v>
      </c>
      <c r="B6" s="64" t="s">
        <v>251</v>
      </c>
      <c r="C6" s="65" t="s">
        <v>408</v>
      </c>
      <c r="D6" s="65" t="s">
        <v>1060</v>
      </c>
      <c r="E6" s="65" t="s">
        <v>480</v>
      </c>
      <c r="F6" s="65" t="s">
        <v>653</v>
      </c>
      <c r="G6" s="65" t="s">
        <v>567</v>
      </c>
      <c r="H6" s="65" t="s">
        <v>874</v>
      </c>
      <c r="I6" s="65" t="s">
        <v>387</v>
      </c>
      <c r="J6" s="65" t="s">
        <v>323</v>
      </c>
      <c r="K6" s="65" t="s">
        <v>352</v>
      </c>
      <c r="L6" s="65" t="s">
        <v>426</v>
      </c>
      <c r="M6" s="65" t="s">
        <v>1056</v>
      </c>
      <c r="N6" s="65" t="s">
        <v>461</v>
      </c>
      <c r="O6" s="65" t="s">
        <v>489</v>
      </c>
      <c r="P6" s="65" t="s">
        <v>549</v>
      </c>
      <c r="Q6" s="65" t="s">
        <v>1008</v>
      </c>
      <c r="R6" s="65" t="s">
        <v>1077</v>
      </c>
      <c r="S6" s="65" t="s">
        <v>607</v>
      </c>
      <c r="T6" s="65" t="s">
        <v>671</v>
      </c>
      <c r="U6" s="65" t="s">
        <v>1099</v>
      </c>
      <c r="V6" s="65" t="s">
        <v>735</v>
      </c>
      <c r="W6" s="65" t="s">
        <v>767</v>
      </c>
      <c r="X6" s="65" t="s">
        <v>800</v>
      </c>
      <c r="Y6" s="65" t="s">
        <v>828</v>
      </c>
      <c r="Z6" s="65" t="s">
        <v>859</v>
      </c>
      <c r="AA6" s="65" t="s">
        <v>889</v>
      </c>
      <c r="AB6" s="65" t="s">
        <v>919</v>
      </c>
      <c r="AC6" s="65" t="s">
        <v>949</v>
      </c>
    </row>
    <row r="7" s="11" customFormat="1" ht="14.25" spans="1:29">
      <c r="A7" s="21">
        <v>6</v>
      </c>
      <c r="B7" s="13" t="s">
        <v>403</v>
      </c>
      <c r="C7" s="65" t="s">
        <v>1064</v>
      </c>
      <c r="D7" s="65" t="s">
        <v>942</v>
      </c>
      <c r="E7" s="65" t="s">
        <v>455</v>
      </c>
      <c r="F7" s="65" t="s">
        <v>665</v>
      </c>
      <c r="G7" s="65" t="s">
        <v>570</v>
      </c>
      <c r="H7" s="65" t="s">
        <v>726</v>
      </c>
      <c r="I7" s="65" t="s">
        <v>391</v>
      </c>
      <c r="J7" s="65" t="s">
        <v>326</v>
      </c>
      <c r="K7" s="65" t="s">
        <v>356</v>
      </c>
      <c r="L7" s="65" t="s">
        <v>429</v>
      </c>
      <c r="M7" s="65" t="s">
        <v>1058</v>
      </c>
      <c r="N7" s="65" t="s">
        <v>477</v>
      </c>
      <c r="O7" s="65" t="s">
        <v>492</v>
      </c>
      <c r="P7" s="65" t="s">
        <v>552</v>
      </c>
      <c r="Q7" s="65" t="s">
        <v>1012</v>
      </c>
      <c r="R7" s="65" t="s">
        <v>1079</v>
      </c>
      <c r="S7" s="65" t="s">
        <v>611</v>
      </c>
      <c r="T7" s="65" t="s">
        <v>674</v>
      </c>
      <c r="U7" s="65" t="s">
        <v>1101</v>
      </c>
      <c r="V7" s="65" t="s">
        <v>738</v>
      </c>
      <c r="W7" s="65" t="s">
        <v>770</v>
      </c>
      <c r="X7" s="65" t="s">
        <v>803</v>
      </c>
      <c r="Y7" s="65" t="s">
        <v>831</v>
      </c>
      <c r="Z7" s="65" t="s">
        <v>862</v>
      </c>
      <c r="AA7" s="65" t="s">
        <v>892</v>
      </c>
      <c r="AB7" s="65" t="s">
        <v>922</v>
      </c>
      <c r="AC7" s="65" t="s">
        <v>952</v>
      </c>
    </row>
    <row r="8" s="11" customFormat="1" ht="14.25" spans="1:29">
      <c r="A8" s="21">
        <v>7</v>
      </c>
      <c r="B8" s="13" t="s">
        <v>255</v>
      </c>
      <c r="C8" s="65" t="s">
        <v>1026</v>
      </c>
      <c r="D8" s="65" t="s">
        <v>946</v>
      </c>
      <c r="E8" s="65" t="s">
        <v>464</v>
      </c>
      <c r="F8" s="65" t="s">
        <v>668</v>
      </c>
      <c r="G8" s="65" t="s">
        <v>573</v>
      </c>
      <c r="H8" s="65" t="s">
        <v>696</v>
      </c>
      <c r="I8" s="65" t="s">
        <v>395</v>
      </c>
      <c r="J8" s="65" t="s">
        <v>329</v>
      </c>
      <c r="K8" s="65" t="s">
        <v>360</v>
      </c>
      <c r="L8" s="65" t="s">
        <v>433</v>
      </c>
      <c r="M8" s="65" t="s">
        <v>1069</v>
      </c>
      <c r="N8" s="65" t="s">
        <v>507</v>
      </c>
      <c r="O8" s="65" t="s">
        <v>495</v>
      </c>
      <c r="P8" s="65" t="s">
        <v>555</v>
      </c>
      <c r="Q8" s="65" t="s">
        <v>975</v>
      </c>
      <c r="R8" s="65" t="s">
        <v>1083</v>
      </c>
      <c r="S8" s="65" t="s">
        <v>614</v>
      </c>
      <c r="T8" s="65" t="s">
        <v>677</v>
      </c>
      <c r="U8" s="65" t="s">
        <v>1103</v>
      </c>
      <c r="V8" s="65" t="s">
        <v>744</v>
      </c>
      <c r="W8" s="65" t="s">
        <v>776</v>
      </c>
      <c r="X8" s="65" t="s">
        <v>809</v>
      </c>
      <c r="Y8" s="65" t="s">
        <v>834</v>
      </c>
      <c r="Z8" s="65" t="s">
        <v>865</v>
      </c>
      <c r="AA8" s="65" t="s">
        <v>895</v>
      </c>
      <c r="AB8" s="65" t="s">
        <v>925</v>
      </c>
      <c r="AC8" s="65" t="s">
        <v>955</v>
      </c>
    </row>
    <row r="9" s="11" customFormat="1" ht="14.25" spans="1:29">
      <c r="A9" s="21">
        <v>8</v>
      </c>
      <c r="B9" s="38" t="s">
        <v>269</v>
      </c>
      <c r="C9" s="65" t="s">
        <v>1021</v>
      </c>
      <c r="D9" s="65" t="s">
        <v>931</v>
      </c>
      <c r="E9" s="65" t="s">
        <v>471</v>
      </c>
      <c r="F9" s="65" t="s">
        <v>634</v>
      </c>
      <c r="G9" s="65" t="s">
        <v>576</v>
      </c>
      <c r="H9" s="65" t="s">
        <v>716</v>
      </c>
      <c r="I9" s="65" t="s">
        <v>399</v>
      </c>
      <c r="J9" s="65" t="s">
        <v>332</v>
      </c>
      <c r="K9" s="65" t="s">
        <v>364</v>
      </c>
      <c r="L9" s="65" t="s">
        <v>436</v>
      </c>
      <c r="M9" s="65" t="s">
        <v>1066</v>
      </c>
      <c r="N9" s="65" t="s">
        <v>510</v>
      </c>
      <c r="O9" s="65" t="s">
        <v>498</v>
      </c>
      <c r="P9" s="65" t="s">
        <v>558</v>
      </c>
      <c r="Q9" s="65" t="s">
        <v>980</v>
      </c>
      <c r="R9" s="65" t="s">
        <v>1085</v>
      </c>
      <c r="S9" s="65" t="s">
        <v>618</v>
      </c>
      <c r="T9" s="65" t="s">
        <v>680</v>
      </c>
      <c r="U9" s="65" t="s">
        <v>1105</v>
      </c>
      <c r="V9" s="65" t="s">
        <v>748</v>
      </c>
      <c r="W9" s="65" t="s">
        <v>779</v>
      </c>
      <c r="X9" s="65" t="s">
        <v>813</v>
      </c>
      <c r="Y9" s="65" t="s">
        <v>837</v>
      </c>
      <c r="Z9" s="65" t="s">
        <v>868</v>
      </c>
      <c r="AA9" s="65" t="s">
        <v>898</v>
      </c>
      <c r="AB9" s="65" t="s">
        <v>928</v>
      </c>
      <c r="AC9" s="65" t="s">
        <v>957</v>
      </c>
    </row>
    <row r="10" s="11" customFormat="1" ht="14.25" spans="1:29">
      <c r="A10" s="21">
        <v>9</v>
      </c>
      <c r="B10" s="64" t="s">
        <v>264</v>
      </c>
      <c r="C10" s="65" t="s">
        <v>1039</v>
      </c>
      <c r="D10" s="65" t="s">
        <v>935</v>
      </c>
      <c r="E10" s="65" t="s">
        <v>474</v>
      </c>
      <c r="F10" s="65" t="s">
        <v>637</v>
      </c>
      <c r="G10" s="65" t="s">
        <v>579</v>
      </c>
      <c r="H10" s="65" t="s">
        <v>709</v>
      </c>
      <c r="I10" s="65" t="s">
        <v>302</v>
      </c>
      <c r="J10" s="65" t="s">
        <v>335</v>
      </c>
      <c r="K10" s="65" t="s">
        <v>368</v>
      </c>
      <c r="L10" s="65" t="s">
        <v>443</v>
      </c>
      <c r="M10" s="65" t="s">
        <v>1111</v>
      </c>
      <c r="N10" s="65" t="s">
        <v>513</v>
      </c>
      <c r="O10" s="65" t="s">
        <v>501</v>
      </c>
      <c r="P10" s="65" t="s">
        <v>561</v>
      </c>
      <c r="Q10" s="65" t="s">
        <v>983</v>
      </c>
      <c r="R10" s="65" t="s">
        <v>1087</v>
      </c>
      <c r="S10" s="65" t="s">
        <v>621</v>
      </c>
      <c r="T10" s="65" t="s">
        <v>683</v>
      </c>
      <c r="U10" s="65" t="s">
        <v>1107</v>
      </c>
      <c r="V10" s="65" t="s">
        <v>751</v>
      </c>
      <c r="W10" s="65" t="s">
        <v>782</v>
      </c>
      <c r="X10" s="65" t="s">
        <v>702</v>
      </c>
      <c r="Y10" s="65" t="s">
        <v>841</v>
      </c>
      <c r="Z10" s="65" t="s">
        <v>871</v>
      </c>
      <c r="AA10" s="65" t="s">
        <v>901</v>
      </c>
      <c r="AB10" s="65" t="s">
        <v>963</v>
      </c>
      <c r="AC10" s="65" t="s">
        <v>959</v>
      </c>
    </row>
    <row r="11" s="11" customFormat="1" ht="14.25" spans="1:29">
      <c r="A11" s="21">
        <v>10</v>
      </c>
      <c r="B11" s="64" t="s">
        <v>274</v>
      </c>
      <c r="C11" s="65" t="s">
        <v>1035</v>
      </c>
      <c r="D11" s="65" t="s">
        <v>937</v>
      </c>
      <c r="E11" s="65" t="s">
        <v>439</v>
      </c>
      <c r="F11" s="65" t="s">
        <v>656</v>
      </c>
      <c r="G11" s="65" t="s">
        <v>582</v>
      </c>
      <c r="H11" s="65" t="s">
        <v>907</v>
      </c>
      <c r="I11" s="65" t="s">
        <v>306</v>
      </c>
      <c r="J11" s="65" t="s">
        <v>588</v>
      </c>
      <c r="K11" s="65" t="s">
        <v>287</v>
      </c>
      <c r="L11" s="65" t="s">
        <v>525</v>
      </c>
      <c r="M11" s="65" t="s">
        <v>1114</v>
      </c>
      <c r="N11" s="65" t="s">
        <v>528</v>
      </c>
      <c r="O11" s="65" t="s">
        <v>504</v>
      </c>
      <c r="P11" s="65" t="s">
        <v>564</v>
      </c>
      <c r="Q11" s="65" t="s">
        <v>986</v>
      </c>
      <c r="R11" s="65" t="s">
        <v>1089</v>
      </c>
      <c r="S11" s="65" t="s">
        <v>624</v>
      </c>
      <c r="T11" s="65" t="s">
        <v>686</v>
      </c>
      <c r="U11" s="65" t="s">
        <v>1109</v>
      </c>
      <c r="V11" s="65" t="s">
        <v>720</v>
      </c>
      <c r="W11" s="65" t="s">
        <v>712</v>
      </c>
      <c r="X11" s="65" t="s">
        <v>706</v>
      </c>
      <c r="Y11" s="65" t="s">
        <v>844</v>
      </c>
      <c r="Z11" s="65" t="s">
        <v>785</v>
      </c>
      <c r="AA11" s="65" t="s">
        <v>904</v>
      </c>
      <c r="AB11" s="65" t="s">
        <v>965</v>
      </c>
      <c r="AC11" s="65" t="s">
        <v>961</v>
      </c>
    </row>
    <row r="12" s="11" customFormat="1" ht="14.25" spans="1:29">
      <c r="A12" s="21">
        <v>11</v>
      </c>
      <c r="B12" s="21"/>
      <c r="C12" s="64"/>
      <c r="D12" s="65" t="s">
        <v>939</v>
      </c>
      <c r="E12" s="13"/>
      <c r="G12" s="21"/>
      <c r="I12" s="21"/>
      <c r="J12" s="21" t="s">
        <v>260</v>
      </c>
      <c r="K12" s="65" t="s">
        <v>290</v>
      </c>
      <c r="O12" s="21"/>
      <c r="P12" s="65" t="s">
        <v>585</v>
      </c>
      <c r="Q12" s="13"/>
      <c r="R12" s="64"/>
      <c r="S12" s="21"/>
      <c r="T12" s="21"/>
      <c r="U12" s="64"/>
      <c r="V12" s="21"/>
      <c r="W12" s="13"/>
      <c r="Y12" s="21"/>
      <c r="Z12" s="13"/>
      <c r="AA12" s="21"/>
      <c r="AB12" s="13"/>
      <c r="AC12" s="13"/>
    </row>
    <row r="13" s="62" customFormat="1" ht="16.5" spans="1:29">
      <c r="A13" s="66"/>
      <c r="B13" s="66"/>
      <c r="C13" s="66"/>
      <c r="D13" s="66"/>
      <c r="E13" s="66"/>
      <c r="F13" s="66"/>
      <c r="G13" s="66"/>
      <c r="H13" s="66"/>
      <c r="I13" s="66"/>
      <c r="J13" s="66"/>
      <c r="K13" s="66"/>
      <c r="L13" s="66"/>
      <c r="M13" s="66"/>
      <c r="N13" s="66"/>
      <c r="O13" s="66"/>
      <c r="P13" s="66"/>
      <c r="Q13" s="66"/>
      <c r="R13" s="66"/>
      <c r="S13" s="66"/>
      <c r="T13" s="66"/>
      <c r="U13" s="66"/>
      <c r="V13" s="66"/>
      <c r="W13" s="66"/>
      <c r="X13" s="66"/>
      <c r="Y13" s="66"/>
      <c r="Z13" s="66"/>
      <c r="AA13" s="66"/>
      <c r="AB13" s="66"/>
      <c r="AC13" s="66"/>
    </row>
    <row r="14" s="62" customFormat="1" ht="16.5" spans="1:29">
      <c r="A14" s="66" t="s">
        <v>1144</v>
      </c>
      <c r="B14" s="67" t="s">
        <v>1145</v>
      </c>
      <c r="C14" s="67" t="s">
        <v>1146</v>
      </c>
      <c r="D14" s="67" t="s">
        <v>1147</v>
      </c>
      <c r="E14" s="67" t="s">
        <v>1024</v>
      </c>
      <c r="F14" s="67" t="s">
        <v>1148</v>
      </c>
      <c r="G14" s="67" t="s">
        <v>1149</v>
      </c>
      <c r="H14" s="67" t="s">
        <v>608</v>
      </c>
      <c r="I14" s="67" t="s">
        <v>1150</v>
      </c>
      <c r="J14" s="67" t="s">
        <v>1151</v>
      </c>
      <c r="K14" s="67" t="s">
        <v>1152</v>
      </c>
      <c r="L14" s="67" t="s">
        <v>1024</v>
      </c>
      <c r="M14" s="67" t="s">
        <v>1153</v>
      </c>
      <c r="N14" s="67" t="s">
        <v>1024</v>
      </c>
      <c r="O14" s="67" t="s">
        <v>1024</v>
      </c>
      <c r="P14" s="67" t="s">
        <v>1024</v>
      </c>
      <c r="Q14" s="67" t="s">
        <v>976</v>
      </c>
      <c r="R14" s="67" t="s">
        <v>409</v>
      </c>
      <c r="S14" s="67" t="s">
        <v>1148</v>
      </c>
      <c r="T14" s="67" t="s">
        <v>1148</v>
      </c>
      <c r="U14" s="67" t="s">
        <v>409</v>
      </c>
      <c r="V14" s="67" t="s">
        <v>608</v>
      </c>
      <c r="W14" s="67" t="s">
        <v>608</v>
      </c>
      <c r="X14" s="67" t="s">
        <v>608</v>
      </c>
      <c r="Y14" s="67" t="s">
        <v>608</v>
      </c>
      <c r="Z14" s="67" t="s">
        <v>608</v>
      </c>
      <c r="AA14" s="67" t="s">
        <v>608</v>
      </c>
      <c r="AB14" s="67" t="s">
        <v>1154</v>
      </c>
      <c r="AC14" s="67" t="s">
        <v>1155</v>
      </c>
    </row>
  </sheetData>
  <conditionalFormatting sqref="B2:B13 O12 E12:E13 H13 I12:I13 C12:C13 X13 D13 V12:W13 Y12:AC13 J12 S12:S13 Q12:Q13 J13:P13 T13 F13">
    <cfRule type="duplicateValues" dxfId="1" priority="3"/>
  </conditionalFormatting>
  <conditionalFormatting sqref="U12:U13 R12:R13">
    <cfRule type="duplicateValues" dxfId="1" priority="1"/>
  </conditionalFormatting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6"/>
  <sheetViews>
    <sheetView workbookViewId="0">
      <selection activeCell="A19" sqref="A19"/>
    </sheetView>
  </sheetViews>
  <sheetFormatPr defaultColWidth="9" defaultRowHeight="14.25"/>
  <cols>
    <col min="1" max="2" width="5.125" style="54" customWidth="1"/>
    <col min="3" max="3" width="23.375" style="54" customWidth="1"/>
    <col min="4" max="4" width="52.75" style="54" customWidth="1"/>
    <col min="5" max="5" width="15" style="54" customWidth="1"/>
    <col min="6" max="6" width="9.5" style="54" customWidth="1"/>
    <col min="7" max="7" width="12.625" style="54" customWidth="1"/>
    <col min="8" max="8" width="26.875" style="54" customWidth="1"/>
    <col min="9" max="9" width="14.125" style="54"/>
    <col min="10" max="16384" width="9" style="54"/>
  </cols>
  <sheetData>
    <row r="1" s="53" customFormat="1" spans="1:1">
      <c r="A1" s="53" t="s">
        <v>1156</v>
      </c>
    </row>
    <row r="2" s="53" customFormat="1" spans="1:9">
      <c r="A2" s="55" t="s">
        <v>137</v>
      </c>
      <c r="B2" s="55" t="s">
        <v>1157</v>
      </c>
      <c r="C2" s="55" t="s">
        <v>1158</v>
      </c>
      <c r="D2" s="55" t="s">
        <v>54</v>
      </c>
      <c r="E2" s="55" t="s">
        <v>29</v>
      </c>
      <c r="F2" s="55" t="s">
        <v>52</v>
      </c>
      <c r="G2" s="55" t="s">
        <v>1159</v>
      </c>
      <c r="H2" s="55" t="s">
        <v>9</v>
      </c>
      <c r="I2" s="55" t="s">
        <v>1160</v>
      </c>
    </row>
    <row r="3" s="53" customFormat="1" spans="1:9">
      <c r="A3" s="56">
        <v>1</v>
      </c>
      <c r="B3" s="57" t="s">
        <v>1161</v>
      </c>
      <c r="C3" s="56" t="s">
        <v>1162</v>
      </c>
      <c r="D3" s="56" t="s">
        <v>338</v>
      </c>
      <c r="E3" s="56" t="s">
        <v>338</v>
      </c>
      <c r="F3" s="56" t="s">
        <v>1163</v>
      </c>
      <c r="G3" s="55"/>
      <c r="H3" s="55"/>
      <c r="I3" s="55"/>
    </row>
    <row r="4" s="53" customFormat="1" spans="1:9">
      <c r="A4" s="56">
        <v>2</v>
      </c>
      <c r="B4" s="58"/>
      <c r="C4" s="56" t="s">
        <v>1164</v>
      </c>
      <c r="D4" s="56" t="s">
        <v>1165</v>
      </c>
      <c r="E4" s="56" t="s">
        <v>349</v>
      </c>
      <c r="F4" s="56" t="s">
        <v>1166</v>
      </c>
      <c r="G4" s="55"/>
      <c r="H4" s="55"/>
      <c r="I4" s="55"/>
    </row>
    <row r="5" s="53" customFormat="1" spans="1:9">
      <c r="A5" s="56">
        <v>3</v>
      </c>
      <c r="B5" s="58"/>
      <c r="C5" s="56" t="s">
        <v>1167</v>
      </c>
      <c r="D5" s="56" t="s">
        <v>349</v>
      </c>
      <c r="E5" s="56" t="s">
        <v>349</v>
      </c>
      <c r="F5" s="56" t="s">
        <v>1166</v>
      </c>
      <c r="G5" s="55"/>
      <c r="H5" s="55"/>
      <c r="I5" s="55"/>
    </row>
    <row r="6" s="53" customFormat="1" spans="1:9">
      <c r="A6" s="56">
        <v>4</v>
      </c>
      <c r="B6" s="58"/>
      <c r="C6" s="56" t="s">
        <v>1168</v>
      </c>
      <c r="D6" s="56" t="s">
        <v>1169</v>
      </c>
      <c r="E6" s="56" t="s">
        <v>346</v>
      </c>
      <c r="F6" s="56" t="s">
        <v>1166</v>
      </c>
      <c r="G6" s="55"/>
      <c r="H6" s="55"/>
      <c r="I6" s="55"/>
    </row>
    <row r="7" s="53" customFormat="1" spans="1:9">
      <c r="A7" s="56">
        <v>5</v>
      </c>
      <c r="B7" s="58"/>
      <c r="C7" s="56" t="s">
        <v>1170</v>
      </c>
      <c r="D7" s="56" t="s">
        <v>338</v>
      </c>
      <c r="E7" s="56" t="s">
        <v>338</v>
      </c>
      <c r="F7" s="56" t="s">
        <v>1166</v>
      </c>
      <c r="G7" s="55"/>
      <c r="H7" s="55"/>
      <c r="I7" s="55"/>
    </row>
    <row r="8" s="53" customFormat="1" spans="1:9">
      <c r="A8" s="56">
        <v>6</v>
      </c>
      <c r="B8" s="58"/>
      <c r="C8" s="56" t="s">
        <v>1171</v>
      </c>
      <c r="D8" s="56" t="s">
        <v>1172</v>
      </c>
      <c r="E8" s="56" t="s">
        <v>349</v>
      </c>
      <c r="F8" s="56" t="s">
        <v>1166</v>
      </c>
      <c r="G8" s="55"/>
      <c r="H8" s="55"/>
      <c r="I8" s="55"/>
    </row>
    <row r="9" s="53" customFormat="1" spans="1:9">
      <c r="A9" s="56">
        <v>7</v>
      </c>
      <c r="B9" s="58"/>
      <c r="C9" s="56" t="s">
        <v>69</v>
      </c>
      <c r="D9" s="56" t="s">
        <v>1173</v>
      </c>
      <c r="E9" s="56" t="s">
        <v>302</v>
      </c>
      <c r="F9" s="56"/>
      <c r="G9" s="55"/>
      <c r="H9" s="55"/>
      <c r="I9" s="55"/>
    </row>
    <row r="10" s="53" customFormat="1" spans="1:9">
      <c r="A10" s="56">
        <v>8</v>
      </c>
      <c r="B10" s="59"/>
      <c r="C10" s="56" t="s">
        <v>1174</v>
      </c>
      <c r="D10" s="56" t="s">
        <v>1175</v>
      </c>
      <c r="E10" s="56" t="s">
        <v>349</v>
      </c>
      <c r="F10" s="56" t="s">
        <v>1166</v>
      </c>
      <c r="G10" s="55"/>
      <c r="H10" s="55"/>
      <c r="I10" s="55"/>
    </row>
    <row r="11" s="53" customFormat="1" spans="1:9">
      <c r="A11" s="56">
        <v>9</v>
      </c>
      <c r="B11" s="58" t="s">
        <v>1176</v>
      </c>
      <c r="C11" s="56" t="s">
        <v>1177</v>
      </c>
      <c r="D11" s="56" t="s">
        <v>1178</v>
      </c>
      <c r="E11" s="56" t="s">
        <v>338</v>
      </c>
      <c r="F11" s="56" t="s">
        <v>1179</v>
      </c>
      <c r="G11" s="55"/>
      <c r="H11" s="55"/>
      <c r="I11" s="55"/>
    </row>
    <row r="12" s="54" customFormat="1" spans="1:9">
      <c r="A12" s="56">
        <v>10</v>
      </c>
      <c r="B12" s="58"/>
      <c r="C12" s="56" t="s">
        <v>1180</v>
      </c>
      <c r="D12" s="56" t="s">
        <v>1181</v>
      </c>
      <c r="E12" s="56" t="s">
        <v>342</v>
      </c>
      <c r="F12" s="56" t="s">
        <v>12</v>
      </c>
      <c r="G12" s="60"/>
      <c r="H12" s="56" t="s">
        <v>1182</v>
      </c>
      <c r="I12" s="56"/>
    </row>
    <row r="13" s="54" customFormat="1" spans="1:9">
      <c r="A13" s="56">
        <v>11</v>
      </c>
      <c r="B13" s="58"/>
      <c r="C13" s="56" t="s">
        <v>1183</v>
      </c>
      <c r="D13" s="56" t="s">
        <v>1184</v>
      </c>
      <c r="E13" s="56" t="s">
        <v>338</v>
      </c>
      <c r="F13" s="56" t="s">
        <v>12</v>
      </c>
      <c r="G13" s="60"/>
      <c r="H13" s="56"/>
      <c r="I13" s="56"/>
    </row>
    <row r="14" s="54" customFormat="1" spans="1:9">
      <c r="A14" s="56">
        <v>12</v>
      </c>
      <c r="B14" s="58"/>
      <c r="C14" s="56" t="s">
        <v>1185</v>
      </c>
      <c r="D14" s="56" t="s">
        <v>1186</v>
      </c>
      <c r="E14" s="56" t="s">
        <v>360</v>
      </c>
      <c r="F14" s="56" t="s">
        <v>1179</v>
      </c>
      <c r="G14" s="60"/>
      <c r="H14" s="56" t="s">
        <v>1187</v>
      </c>
      <c r="I14" s="56"/>
    </row>
    <row r="15" s="54" customFormat="1" spans="1:9">
      <c r="A15" s="56">
        <v>13</v>
      </c>
      <c r="B15" s="58"/>
      <c r="C15" s="56" t="s">
        <v>1188</v>
      </c>
      <c r="D15" s="56" t="s">
        <v>352</v>
      </c>
      <c r="E15" s="56" t="s">
        <v>352</v>
      </c>
      <c r="F15" s="56" t="s">
        <v>12</v>
      </c>
      <c r="G15" s="60"/>
      <c r="H15" s="56"/>
      <c r="I15" s="56"/>
    </row>
    <row r="16" s="54" customFormat="1" spans="1:9">
      <c r="A16" s="56">
        <v>14</v>
      </c>
      <c r="B16" s="58"/>
      <c r="C16" s="56" t="s">
        <v>1189</v>
      </c>
      <c r="D16" s="56" t="s">
        <v>1190</v>
      </c>
      <c r="E16" s="56" t="s">
        <v>346</v>
      </c>
      <c r="F16" s="56" t="s">
        <v>12</v>
      </c>
      <c r="G16" s="60"/>
      <c r="H16" s="56"/>
      <c r="I16" s="56"/>
    </row>
    <row r="17" s="54" customFormat="1" spans="1:9">
      <c r="A17" s="56">
        <v>15</v>
      </c>
      <c r="B17" s="58"/>
      <c r="C17" s="56" t="s">
        <v>1191</v>
      </c>
      <c r="D17" s="56" t="s">
        <v>1192</v>
      </c>
      <c r="E17" s="56" t="s">
        <v>352</v>
      </c>
      <c r="F17" s="56" t="s">
        <v>12</v>
      </c>
      <c r="G17" s="60"/>
      <c r="H17" s="56"/>
      <c r="I17" s="56"/>
    </row>
    <row r="18" s="54" customFormat="1" spans="1:9">
      <c r="A18" s="56">
        <v>16</v>
      </c>
      <c r="B18" s="58"/>
      <c r="C18" s="56" t="s">
        <v>1193</v>
      </c>
      <c r="D18" s="56" t="s">
        <v>1194</v>
      </c>
      <c r="E18" s="56" t="s">
        <v>1195</v>
      </c>
      <c r="F18" s="56" t="s">
        <v>12</v>
      </c>
      <c r="G18" s="60"/>
      <c r="H18" s="56" t="s">
        <v>1196</v>
      </c>
      <c r="I18" s="56"/>
    </row>
    <row r="19" s="54" customFormat="1" spans="1:9">
      <c r="A19" s="56">
        <v>17</v>
      </c>
      <c r="B19" s="58"/>
      <c r="C19" s="56" t="s">
        <v>1197</v>
      </c>
      <c r="D19" s="56" t="s">
        <v>1198</v>
      </c>
      <c r="E19" s="56" t="s">
        <v>360</v>
      </c>
      <c r="F19" s="56" t="s">
        <v>12</v>
      </c>
      <c r="G19" s="60"/>
      <c r="H19" s="56" t="s">
        <v>1199</v>
      </c>
      <c r="I19" s="56"/>
    </row>
    <row r="20" s="54" customFormat="1" spans="1:9">
      <c r="A20" s="56">
        <v>18</v>
      </c>
      <c r="B20" s="58"/>
      <c r="C20" s="56" t="s">
        <v>1200</v>
      </c>
      <c r="D20" s="56" t="s">
        <v>1201</v>
      </c>
      <c r="E20" s="56" t="s">
        <v>364</v>
      </c>
      <c r="F20" s="56" t="s">
        <v>1200</v>
      </c>
      <c r="G20" s="60"/>
      <c r="H20" s="56"/>
      <c r="I20" s="56"/>
    </row>
    <row r="21" s="54" customFormat="1" spans="1:9">
      <c r="A21" s="56">
        <v>19</v>
      </c>
      <c r="B21" s="58"/>
      <c r="C21" s="56" t="s">
        <v>1202</v>
      </c>
      <c r="D21" s="56" t="s">
        <v>1178</v>
      </c>
      <c r="E21" s="56" t="s">
        <v>342</v>
      </c>
      <c r="F21" s="56" t="s">
        <v>1203</v>
      </c>
      <c r="G21" s="60"/>
      <c r="H21" s="56"/>
      <c r="I21" s="56"/>
    </row>
    <row r="22" s="54" customFormat="1" spans="1:9">
      <c r="A22" s="56">
        <v>20</v>
      </c>
      <c r="B22" s="58"/>
      <c r="C22" s="56" t="s">
        <v>1204</v>
      </c>
      <c r="D22" s="56" t="s">
        <v>346</v>
      </c>
      <c r="E22" s="56" t="s">
        <v>346</v>
      </c>
      <c r="F22" s="56" t="s">
        <v>1203</v>
      </c>
      <c r="G22" s="60"/>
      <c r="H22" s="56"/>
      <c r="I22" s="56"/>
    </row>
    <row r="23" s="54" customFormat="1" spans="1:9">
      <c r="A23" s="56">
        <v>21</v>
      </c>
      <c r="B23" s="58"/>
      <c r="C23" s="56" t="s">
        <v>1205</v>
      </c>
      <c r="D23" s="56" t="s">
        <v>1206</v>
      </c>
      <c r="E23" s="56" t="s">
        <v>352</v>
      </c>
      <c r="F23" s="56" t="s">
        <v>1207</v>
      </c>
      <c r="G23" s="60"/>
      <c r="H23" s="56"/>
      <c r="I23" s="56"/>
    </row>
    <row r="24" s="54" customFormat="1" spans="1:9">
      <c r="A24" s="56">
        <v>22</v>
      </c>
      <c r="B24" s="58"/>
      <c r="C24" s="56" t="s">
        <v>1208</v>
      </c>
      <c r="D24" s="56" t="s">
        <v>1209</v>
      </c>
      <c r="E24" s="56" t="s">
        <v>274</v>
      </c>
      <c r="F24" s="56" t="s">
        <v>1207</v>
      </c>
      <c r="G24" s="60"/>
      <c r="H24" s="56"/>
      <c r="I24" s="56"/>
    </row>
    <row r="25" s="54" customFormat="1" spans="1:9">
      <c r="A25" s="56">
        <v>23</v>
      </c>
      <c r="B25" s="58"/>
      <c r="C25" s="56" t="s">
        <v>1210</v>
      </c>
      <c r="D25" s="56" t="s">
        <v>306</v>
      </c>
      <c r="E25" s="56" t="s">
        <v>306</v>
      </c>
      <c r="F25" s="56"/>
      <c r="G25" s="60"/>
      <c r="H25" s="56"/>
      <c r="I25" s="56"/>
    </row>
    <row r="26" s="54" customFormat="1" spans="1:9">
      <c r="A26" s="56">
        <v>24</v>
      </c>
      <c r="B26" s="59"/>
      <c r="C26" s="56" t="s">
        <v>1211</v>
      </c>
      <c r="D26" s="56" t="s">
        <v>1212</v>
      </c>
      <c r="E26" s="56"/>
      <c r="F26" s="56"/>
      <c r="G26" s="60"/>
      <c r="H26" s="56"/>
      <c r="I26" s="56"/>
    </row>
  </sheetData>
  <autoFilter xmlns:etc="http://www.wps.cn/officeDocument/2017/etCustomData" ref="A2:I26" etc:filterBottomFollowUsedRange="0">
    <extLst/>
  </autoFilter>
  <mergeCells count="2">
    <mergeCell ref="B3:B10"/>
    <mergeCell ref="B11:B26"/>
  </mergeCell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7"/>
  <sheetViews>
    <sheetView workbookViewId="0">
      <selection activeCell="P25" sqref="P25"/>
    </sheetView>
  </sheetViews>
  <sheetFormatPr defaultColWidth="9" defaultRowHeight="14.25" outlineLevelRow="6"/>
  <cols>
    <col min="1" max="1" width="9" style="2"/>
    <col min="2" max="3" width="6.625" style="2" customWidth="1"/>
    <col min="4" max="4" width="7.5" style="2" customWidth="1"/>
    <col min="5" max="10" width="9" style="2"/>
    <col min="11" max="11" width="12.25" style="2" customWidth="1"/>
    <col min="12" max="12" width="9.875" style="2"/>
    <col min="13" max="14" width="9" style="2"/>
    <col min="15" max="15" width="21.5" style="2" customWidth="1"/>
    <col min="16" max="16" width="35.125" style="2" customWidth="1"/>
    <col min="17" max="17" width="87.375" style="2" customWidth="1"/>
    <col min="18" max="16384" width="9" style="2"/>
  </cols>
  <sheetData>
    <row r="1" s="34" customFormat="1" spans="1:17">
      <c r="A1" s="46"/>
      <c r="B1" s="46"/>
      <c r="C1" s="46"/>
      <c r="D1" s="46"/>
      <c r="E1" s="46"/>
      <c r="F1" s="46"/>
      <c r="G1" s="47"/>
      <c r="H1" s="47"/>
      <c r="I1" s="46"/>
      <c r="J1" s="49">
        <f>SUM(J3:J8)</f>
        <v>2386</v>
      </c>
      <c r="K1" s="47"/>
      <c r="L1" s="46"/>
      <c r="M1" s="46"/>
      <c r="N1" s="46"/>
      <c r="O1" s="46"/>
      <c r="P1" s="46"/>
      <c r="Q1" s="32"/>
    </row>
    <row r="2" s="44" customFormat="1" spans="1:17">
      <c r="A2" s="48" t="s">
        <v>136</v>
      </c>
      <c r="B2" s="48" t="s">
        <v>137</v>
      </c>
      <c r="C2" s="48" t="s">
        <v>138</v>
      </c>
      <c r="D2" s="48" t="s">
        <v>139</v>
      </c>
      <c r="E2" s="48" t="s">
        <v>140</v>
      </c>
      <c r="F2" s="48" t="s">
        <v>25</v>
      </c>
      <c r="G2" s="48" t="s">
        <v>141</v>
      </c>
      <c r="H2" s="48" t="s">
        <v>142</v>
      </c>
      <c r="I2" s="48" t="s">
        <v>143</v>
      </c>
      <c r="J2" s="50" t="s">
        <v>144</v>
      </c>
      <c r="K2" s="50" t="s">
        <v>1213</v>
      </c>
      <c r="L2" s="19" t="s">
        <v>1214</v>
      </c>
      <c r="M2" s="19" t="s">
        <v>1215</v>
      </c>
      <c r="N2" s="19" t="s">
        <v>1216</v>
      </c>
      <c r="O2" s="19" t="s">
        <v>1217</v>
      </c>
      <c r="P2" s="19" t="s">
        <v>1218</v>
      </c>
      <c r="Q2" s="52" t="s">
        <v>9</v>
      </c>
    </row>
    <row r="3" s="45" customFormat="1" spans="1:17">
      <c r="A3" s="13" t="s">
        <v>155</v>
      </c>
      <c r="B3" s="13">
        <v>1</v>
      </c>
      <c r="C3" s="13">
        <v>2</v>
      </c>
      <c r="D3" s="13">
        <v>22</v>
      </c>
      <c r="E3" s="13" t="s">
        <v>1219</v>
      </c>
      <c r="F3" s="4" t="s">
        <v>1220</v>
      </c>
      <c r="G3" s="13">
        <v>22</v>
      </c>
      <c r="H3" s="13">
        <v>28</v>
      </c>
      <c r="I3" s="13" t="s">
        <v>158</v>
      </c>
      <c r="J3" s="36">
        <f>G3*H3</f>
        <v>616</v>
      </c>
      <c r="K3" s="13" t="s">
        <v>1221</v>
      </c>
      <c r="L3" s="22">
        <v>45710</v>
      </c>
      <c r="M3" s="22" t="s">
        <v>1222</v>
      </c>
      <c r="N3" s="13" t="s">
        <v>1223</v>
      </c>
      <c r="O3" s="13" t="s">
        <v>1224</v>
      </c>
      <c r="P3" s="51" t="s">
        <v>1225</v>
      </c>
      <c r="Q3" s="40"/>
    </row>
    <row r="4" s="45" customFormat="1" spans="1:17">
      <c r="A4" s="13" t="s">
        <v>155</v>
      </c>
      <c r="B4" s="13">
        <v>2</v>
      </c>
      <c r="C4" s="13">
        <v>2</v>
      </c>
      <c r="D4" s="13">
        <v>22</v>
      </c>
      <c r="E4" s="13" t="s">
        <v>1219</v>
      </c>
      <c r="F4" s="4" t="s">
        <v>1226</v>
      </c>
      <c r="G4" s="13">
        <v>18</v>
      </c>
      <c r="H4" s="13">
        <v>37</v>
      </c>
      <c r="I4" s="13" t="s">
        <v>158</v>
      </c>
      <c r="J4" s="36">
        <f>G4*H4</f>
        <v>666</v>
      </c>
      <c r="K4" s="13" t="s">
        <v>1221</v>
      </c>
      <c r="L4" s="22">
        <v>45710</v>
      </c>
      <c r="M4" s="22" t="s">
        <v>1222</v>
      </c>
      <c r="N4" s="13" t="s">
        <v>1223</v>
      </c>
      <c r="O4" s="13" t="s">
        <v>1224</v>
      </c>
      <c r="P4" s="42" t="s">
        <v>1227</v>
      </c>
      <c r="Q4" s="40"/>
    </row>
    <row r="5" s="45" customFormat="1" spans="1:17">
      <c r="A5" s="13" t="s">
        <v>155</v>
      </c>
      <c r="B5" s="13">
        <v>3</v>
      </c>
      <c r="C5" s="13">
        <v>2</v>
      </c>
      <c r="D5" s="13">
        <v>22</v>
      </c>
      <c r="E5" s="13" t="s">
        <v>1219</v>
      </c>
      <c r="F5" s="4" t="s">
        <v>1228</v>
      </c>
      <c r="G5" s="13">
        <v>18</v>
      </c>
      <c r="H5" s="13">
        <v>31</v>
      </c>
      <c r="I5" s="13" t="s">
        <v>158</v>
      </c>
      <c r="J5" s="36">
        <f>G5*H5</f>
        <v>558</v>
      </c>
      <c r="K5" s="13" t="s">
        <v>1221</v>
      </c>
      <c r="L5" s="22">
        <v>45710</v>
      </c>
      <c r="M5" s="22" t="s">
        <v>1222</v>
      </c>
      <c r="N5" s="13" t="s">
        <v>1223</v>
      </c>
      <c r="O5" s="13" t="s">
        <v>1224</v>
      </c>
      <c r="P5" s="42" t="s">
        <v>1229</v>
      </c>
      <c r="Q5" s="40"/>
    </row>
    <row r="6" s="45" customFormat="1" spans="1:17">
      <c r="A6" s="13" t="s">
        <v>155</v>
      </c>
      <c r="B6" s="13">
        <v>4</v>
      </c>
      <c r="C6" s="13">
        <v>2</v>
      </c>
      <c r="D6" s="13">
        <v>22</v>
      </c>
      <c r="E6" s="13" t="s">
        <v>1219</v>
      </c>
      <c r="F6" s="4" t="s">
        <v>1230</v>
      </c>
      <c r="G6" s="13">
        <v>14</v>
      </c>
      <c r="H6" s="13">
        <v>39</v>
      </c>
      <c r="I6" s="13" t="s">
        <v>158</v>
      </c>
      <c r="J6" s="36">
        <f>G6*H6</f>
        <v>546</v>
      </c>
      <c r="K6" s="13" t="s">
        <v>1221</v>
      </c>
      <c r="L6" s="22">
        <v>45710</v>
      </c>
      <c r="M6" s="22" t="s">
        <v>1222</v>
      </c>
      <c r="N6" s="13" t="s">
        <v>1231</v>
      </c>
      <c r="O6" s="13" t="s">
        <v>1232</v>
      </c>
      <c r="P6" s="42" t="s">
        <v>1233</v>
      </c>
      <c r="Q6" s="40"/>
    </row>
    <row r="7" spans="7:7">
      <c r="G7" s="11">
        <f>SUM(G3:G6)</f>
        <v>72</v>
      </c>
    </row>
  </sheetData>
  <hyperlinks>
    <hyperlink ref="P6" r:id="rId1" display="https://detail.tmall.com/item.htm?abbucket=13&amp;id=713934905790&amp;ns=1&amp;spm=a21n57.1.0.0.4ee2523cFmRYGh&amp;skuId=5170995015384" tooltip="https://detail.tmall.com/item.htm?abbucket=13&amp;id=713934905790&amp;ns=1&amp;spm=a21n57.1.0.0.4ee2523cFmRYGh&amp;skuId=5170995015384"/>
    <hyperlink ref="P3" r:id="rId2" display="https://mobile.yangkeduo.com/goods2.html?ps=TkgBgbsM6q"/>
  </hyperlink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2"/>
  <sheetViews>
    <sheetView workbookViewId="0">
      <selection activeCell="H19" sqref="H19"/>
    </sheetView>
  </sheetViews>
  <sheetFormatPr defaultColWidth="9" defaultRowHeight="14.25"/>
  <cols>
    <col min="1" max="1" width="5.625" style="2" customWidth="1"/>
    <col min="2" max="4" width="9" style="2"/>
    <col min="5" max="5" width="10.625" style="2" customWidth="1"/>
    <col min="6" max="6" width="26.75" style="2" customWidth="1"/>
    <col min="7" max="10" width="9" style="2"/>
    <col min="11" max="11" width="11.375" style="2" customWidth="1"/>
    <col min="12" max="12" width="9.875" style="2"/>
    <col min="13" max="14" width="9" style="2"/>
    <col min="15" max="15" width="11.625" style="2" customWidth="1"/>
    <col min="16" max="16" width="26.125" style="2" customWidth="1"/>
    <col min="17" max="16384" width="9" style="2"/>
  </cols>
  <sheetData>
    <row r="1" s="30" customFormat="1" spans="1:15">
      <c r="A1" s="35"/>
      <c r="B1" s="35"/>
      <c r="C1" s="35"/>
      <c r="D1" s="35"/>
      <c r="E1" s="35"/>
      <c r="F1" s="35"/>
      <c r="G1" s="35"/>
      <c r="H1" s="35"/>
      <c r="I1" s="35"/>
      <c r="J1" s="35">
        <f>SUM(J3:J7)</f>
        <v>471</v>
      </c>
      <c r="K1" s="35"/>
      <c r="L1" s="35"/>
      <c r="M1" s="35"/>
      <c r="N1" s="35"/>
      <c r="O1" s="35"/>
    </row>
    <row r="2" s="31" customFormat="1" spans="1:17">
      <c r="A2" s="12" t="s">
        <v>136</v>
      </c>
      <c r="B2" s="12" t="s">
        <v>137</v>
      </c>
      <c r="C2" s="12" t="s">
        <v>138</v>
      </c>
      <c r="D2" s="12" t="s">
        <v>139</v>
      </c>
      <c r="E2" s="12" t="s">
        <v>140</v>
      </c>
      <c r="F2" s="12" t="s">
        <v>25</v>
      </c>
      <c r="G2" s="12" t="s">
        <v>141</v>
      </c>
      <c r="H2" s="12" t="s">
        <v>142</v>
      </c>
      <c r="I2" s="12" t="s">
        <v>143</v>
      </c>
      <c r="J2" s="17" t="s">
        <v>144</v>
      </c>
      <c r="K2" s="17" t="s">
        <v>1213</v>
      </c>
      <c r="L2" s="18" t="s">
        <v>1214</v>
      </c>
      <c r="M2" s="18" t="s">
        <v>1215</v>
      </c>
      <c r="N2" s="19" t="s">
        <v>1216</v>
      </c>
      <c r="O2" s="19" t="s">
        <v>1217</v>
      </c>
      <c r="P2" s="19" t="s">
        <v>1218</v>
      </c>
      <c r="Q2" s="43" t="s">
        <v>9</v>
      </c>
    </row>
    <row r="3" s="32" customFormat="1" spans="1:17">
      <c r="A3" s="13" t="s">
        <v>155</v>
      </c>
      <c r="B3" s="13">
        <v>1</v>
      </c>
      <c r="C3" s="13">
        <v>2</v>
      </c>
      <c r="D3" s="13">
        <v>22</v>
      </c>
      <c r="E3" s="13" t="s">
        <v>187</v>
      </c>
      <c r="F3" s="13" t="s">
        <v>1234</v>
      </c>
      <c r="G3" s="13">
        <v>2</v>
      </c>
      <c r="H3" s="36">
        <v>50</v>
      </c>
      <c r="I3" s="13" t="s">
        <v>158</v>
      </c>
      <c r="J3" s="13">
        <f t="shared" ref="J3:J11" si="0">G3*H3</f>
        <v>100</v>
      </c>
      <c r="K3" s="4" t="s">
        <v>1235</v>
      </c>
      <c r="L3" s="22">
        <v>45710</v>
      </c>
      <c r="M3" s="22" t="s">
        <v>1222</v>
      </c>
      <c r="N3" s="13" t="s">
        <v>1231</v>
      </c>
      <c r="O3" s="13" t="s">
        <v>1236</v>
      </c>
      <c r="P3" s="42" t="s">
        <v>1237</v>
      </c>
      <c r="Q3" s="4"/>
    </row>
    <row r="4" s="33" customFormat="1" spans="1:17">
      <c r="A4" s="13" t="s">
        <v>155</v>
      </c>
      <c r="B4" s="13">
        <v>2</v>
      </c>
      <c r="C4" s="13">
        <v>2</v>
      </c>
      <c r="D4" s="13">
        <v>22</v>
      </c>
      <c r="E4" s="13" t="s">
        <v>187</v>
      </c>
      <c r="F4" s="13" t="s">
        <v>1238</v>
      </c>
      <c r="G4" s="13">
        <v>3</v>
      </c>
      <c r="H4" s="36">
        <v>23</v>
      </c>
      <c r="I4" s="13" t="s">
        <v>158</v>
      </c>
      <c r="J4" s="13">
        <f t="shared" si="0"/>
        <v>69</v>
      </c>
      <c r="K4" s="4" t="s">
        <v>1235</v>
      </c>
      <c r="L4" s="22">
        <v>45710</v>
      </c>
      <c r="M4" s="22" t="s">
        <v>1222</v>
      </c>
      <c r="N4" s="13" t="s">
        <v>1231</v>
      </c>
      <c r="O4" s="13" t="s">
        <v>1236</v>
      </c>
      <c r="P4" s="42" t="s">
        <v>1239</v>
      </c>
      <c r="Q4" s="4"/>
    </row>
    <row r="5" s="33" customFormat="1" spans="1:17">
      <c r="A5" s="13" t="s">
        <v>155</v>
      </c>
      <c r="B5" s="13">
        <v>3</v>
      </c>
      <c r="C5" s="13">
        <v>2</v>
      </c>
      <c r="D5" s="13">
        <v>22</v>
      </c>
      <c r="E5" s="13" t="s">
        <v>187</v>
      </c>
      <c r="F5" s="13" t="s">
        <v>1240</v>
      </c>
      <c r="G5" s="20">
        <v>1</v>
      </c>
      <c r="H5" s="37">
        <v>70</v>
      </c>
      <c r="I5" s="13" t="s">
        <v>158</v>
      </c>
      <c r="J5" s="13">
        <f t="shared" si="0"/>
        <v>70</v>
      </c>
      <c r="K5" s="4" t="s">
        <v>1235</v>
      </c>
      <c r="L5" s="22">
        <v>45710</v>
      </c>
      <c r="M5" s="22" t="s">
        <v>1222</v>
      </c>
      <c r="N5" s="13" t="s">
        <v>1231</v>
      </c>
      <c r="O5" s="13" t="s">
        <v>1241</v>
      </c>
      <c r="P5" s="42" t="s">
        <v>1242</v>
      </c>
      <c r="Q5" s="4"/>
    </row>
    <row r="6" s="33" customFormat="1" spans="1:17">
      <c r="A6" s="13" t="s">
        <v>155</v>
      </c>
      <c r="B6" s="13">
        <v>4</v>
      </c>
      <c r="C6" s="13">
        <v>2</v>
      </c>
      <c r="D6" s="13">
        <v>22</v>
      </c>
      <c r="E6" s="13" t="s">
        <v>187</v>
      </c>
      <c r="F6" s="13" t="s">
        <v>1243</v>
      </c>
      <c r="G6" s="20">
        <v>3</v>
      </c>
      <c r="H6" s="37">
        <v>28</v>
      </c>
      <c r="I6" s="13" t="s">
        <v>158</v>
      </c>
      <c r="J6" s="13">
        <f t="shared" si="0"/>
        <v>84</v>
      </c>
      <c r="K6" s="4" t="s">
        <v>1235</v>
      </c>
      <c r="L6" s="22">
        <v>45710</v>
      </c>
      <c r="M6" s="22" t="s">
        <v>1222</v>
      </c>
      <c r="N6" s="13" t="s">
        <v>1231</v>
      </c>
      <c r="O6" s="13" t="s">
        <v>1244</v>
      </c>
      <c r="P6" s="42" t="s">
        <v>1245</v>
      </c>
      <c r="Q6" s="4"/>
    </row>
    <row r="7" s="33" customFormat="1" spans="1:17">
      <c r="A7" s="13" t="s">
        <v>155</v>
      </c>
      <c r="B7" s="13">
        <v>5</v>
      </c>
      <c r="C7" s="13">
        <v>2</v>
      </c>
      <c r="D7" s="13">
        <v>22</v>
      </c>
      <c r="E7" s="13" t="s">
        <v>187</v>
      </c>
      <c r="F7" s="13" t="s">
        <v>1246</v>
      </c>
      <c r="G7" s="38">
        <v>4</v>
      </c>
      <c r="H7" s="37">
        <v>37</v>
      </c>
      <c r="I7" s="13" t="s">
        <v>158</v>
      </c>
      <c r="J7" s="13">
        <f t="shared" si="0"/>
        <v>148</v>
      </c>
      <c r="K7" s="4" t="s">
        <v>1235</v>
      </c>
      <c r="L7" s="22">
        <v>45710</v>
      </c>
      <c r="M7" s="22" t="s">
        <v>1222</v>
      </c>
      <c r="N7" s="13" t="s">
        <v>1231</v>
      </c>
      <c r="O7" s="13" t="s">
        <v>1247</v>
      </c>
      <c r="P7" s="42" t="s">
        <v>1248</v>
      </c>
      <c r="Q7" s="4"/>
    </row>
    <row r="8" s="33" customFormat="1" spans="1:17">
      <c r="A8" s="13" t="s">
        <v>155</v>
      </c>
      <c r="B8" s="13">
        <v>6</v>
      </c>
      <c r="C8" s="13">
        <v>2</v>
      </c>
      <c r="D8" s="13">
        <v>23</v>
      </c>
      <c r="E8" s="13" t="s">
        <v>187</v>
      </c>
      <c r="F8" s="13" t="s">
        <v>1249</v>
      </c>
      <c r="G8" s="13">
        <v>3</v>
      </c>
      <c r="H8" s="36">
        <v>0</v>
      </c>
      <c r="I8" s="13" t="s">
        <v>202</v>
      </c>
      <c r="J8" s="13">
        <f t="shared" si="0"/>
        <v>0</v>
      </c>
      <c r="K8" s="4" t="s">
        <v>1235</v>
      </c>
      <c r="L8" s="22"/>
      <c r="M8" s="22"/>
      <c r="N8" s="13"/>
      <c r="O8" s="13"/>
      <c r="P8" s="42"/>
      <c r="Q8" s="4"/>
    </row>
    <row r="9" s="32" customFormat="1" spans="1:17">
      <c r="A9" s="13" t="s">
        <v>155</v>
      </c>
      <c r="B9" s="13">
        <v>7</v>
      </c>
      <c r="C9" s="13">
        <v>2</v>
      </c>
      <c r="D9" s="13">
        <v>25</v>
      </c>
      <c r="E9" s="13" t="s">
        <v>187</v>
      </c>
      <c r="F9" s="39" t="s">
        <v>1250</v>
      </c>
      <c r="G9" s="13">
        <v>2</v>
      </c>
      <c r="H9" s="13">
        <v>0</v>
      </c>
      <c r="I9" s="13" t="s">
        <v>158</v>
      </c>
      <c r="J9" s="13">
        <f t="shared" si="0"/>
        <v>0</v>
      </c>
      <c r="K9" s="4" t="s">
        <v>1235</v>
      </c>
      <c r="L9" s="13"/>
      <c r="M9" s="13"/>
      <c r="N9" s="13"/>
      <c r="O9" s="13"/>
      <c r="P9" s="13"/>
      <c r="Q9" s="4"/>
    </row>
    <row r="10" s="32" customFormat="1" spans="1:17">
      <c r="A10" s="13" t="s">
        <v>155</v>
      </c>
      <c r="B10" s="13">
        <v>8</v>
      </c>
      <c r="C10" s="13">
        <v>2</v>
      </c>
      <c r="D10" s="13">
        <v>25</v>
      </c>
      <c r="E10" s="13" t="s">
        <v>187</v>
      </c>
      <c r="F10" s="39" t="s">
        <v>1251</v>
      </c>
      <c r="G10" s="13">
        <v>2</v>
      </c>
      <c r="H10" s="13">
        <v>0</v>
      </c>
      <c r="I10" s="13" t="s">
        <v>158</v>
      </c>
      <c r="J10" s="13">
        <f t="shared" si="0"/>
        <v>0</v>
      </c>
      <c r="K10" s="4" t="s">
        <v>1235</v>
      </c>
      <c r="L10" s="13"/>
      <c r="M10" s="13"/>
      <c r="N10" s="13"/>
      <c r="O10" s="13"/>
      <c r="P10" s="13"/>
      <c r="Q10" s="4"/>
    </row>
    <row r="11" s="32" customFormat="1" spans="1:17">
      <c r="A11" s="13" t="s">
        <v>155</v>
      </c>
      <c r="B11" s="13">
        <v>9</v>
      </c>
      <c r="C11" s="13">
        <v>2</v>
      </c>
      <c r="D11" s="13">
        <v>25</v>
      </c>
      <c r="E11" s="13" t="s">
        <v>187</v>
      </c>
      <c r="F11" s="39" t="s">
        <v>1252</v>
      </c>
      <c r="G11" s="13">
        <v>2</v>
      </c>
      <c r="H11" s="13">
        <v>0</v>
      </c>
      <c r="I11" s="13" t="s">
        <v>158</v>
      </c>
      <c r="J11" s="13">
        <f t="shared" si="0"/>
        <v>0</v>
      </c>
      <c r="K11" s="4" t="s">
        <v>1235</v>
      </c>
      <c r="L11" s="13"/>
      <c r="M11" s="13"/>
      <c r="N11" s="13"/>
      <c r="O11" s="13"/>
      <c r="P11" s="13"/>
      <c r="Q11" s="4"/>
    </row>
    <row r="12" s="34" customFormat="1" spans="1:17">
      <c r="A12" s="40" t="s">
        <v>1253</v>
      </c>
      <c r="B12" s="41"/>
      <c r="C12" s="41"/>
      <c r="D12" s="41"/>
      <c r="E12" s="41"/>
      <c r="F12" s="39"/>
      <c r="G12" s="13">
        <f>SUM(G3:G11)</f>
        <v>22</v>
      </c>
      <c r="H12" s="13"/>
      <c r="I12" s="13"/>
      <c r="J12" s="13">
        <f>SUM(J3:J7)</f>
        <v>471</v>
      </c>
      <c r="K12" s="13"/>
      <c r="L12" s="13" t="s">
        <v>1224</v>
      </c>
      <c r="M12" s="13" t="s">
        <v>1224</v>
      </c>
      <c r="N12" s="13" t="s">
        <v>1224</v>
      </c>
      <c r="O12" s="13" t="s">
        <v>1224</v>
      </c>
      <c r="P12" s="13" t="s">
        <v>1224</v>
      </c>
      <c r="Q12" s="4"/>
    </row>
  </sheetData>
  <mergeCells count="1">
    <mergeCell ref="A12:F12"/>
  </mergeCells>
  <hyperlinks>
    <hyperlink ref="P4" r:id="rId1" display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ooltip="https://detail.tmall.com/item.htm?abbucket=16&amp;id=802669726931&amp;ns=1&amp;pisk=gFNn3pGNsJkCbEqvvllChW0VRn6OaeGSdud-2bnPQco69YoRduDu2lMz9XULj0rYq4FLw726Zra79wGRRXaINbSADsFuRyG7p9LgqWfw_qzwa0uFBfSp7bfODsCYR9uIwPSY96BooquvabkEaAkZf4veaYrrQCuSbBur8vlNS4iZa2kya1RZJqJ"/>
    <hyperlink ref="P6" r:id="rId2" display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ooltip="https://detail.tmall.com/item.htm?abbucket=16&amp;id=673971874833&amp;ns=1&amp;pisk=g15Z3XYXb5FZOs5ameAqaNFH8UOObCq7_stXoZbD5hxMfZYDgMjbWh_0Xi52xZB_WKZtuVCF4jG_XRQmgIO0VuN7NN39MIqWTRbH9cL2omVXjEDH6E9TAyiQNNQ9DVo0P9VS0ijQscDDmiAh-E8XiFYDow4euU-DihvmtBYXxnAcmdmn-U8qsxY"/>
    <hyperlink ref="P7" r:id="rId3" display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ooltip="https://detail.tmall.com/item.htm?abbucket=16&amp;fpChannel=101&amp;fpChannelSig=90f847d0bbe50bc3d008ebbb6e876bfabeab3fb8&amp;id=599720851349&amp;ns=1&amp;pisk=gZ5InOYdJDmQB_oG-kUwc9DD4QdWtgNqA4TRoahEyBdp2O_cVHzuKBW6VGI6vXz3KLK5xBplL3-eVQ_lcPr4gS7h-QAL0oP4ApplxImpyHnyXcLyNeF"/>
    <hyperlink ref="P3" r:id="rId4" display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ooltip="https://detail.tmall.com/item.htm?abbucket=16&amp;id=835047221131&amp;ns=1&amp;pisk=gyP-3kM7FijoZucGZ_6m-typ3ubcSWUPquz6tDmkdoEYRmAhzbXE9knYY0DoN0AK9yEUxkUFz2iQAkn3EtfgzzlEOGqds14rHkIequdSFx_I72g5oYt8Pb8SOGjGsKYjUgcQqgDtFn9j7mgSAY95kjgZWHGIdvGfk2gHF4M7Ar_x02ABP4GBGng"/>
  </hyperlink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3"/>
  <sheetViews>
    <sheetView workbookViewId="0">
      <selection activeCell="O13" sqref="O13"/>
    </sheetView>
  </sheetViews>
  <sheetFormatPr defaultColWidth="9" defaultRowHeight="14.25"/>
  <cols>
    <col min="1" max="1" width="9" style="2"/>
    <col min="2" max="2" width="5.375" style="2" customWidth="1"/>
    <col min="3" max="3" width="6.5" style="2" customWidth="1"/>
    <col min="4" max="4" width="5.5" style="2" customWidth="1"/>
    <col min="5" max="5" width="44.75" style="2" customWidth="1"/>
    <col min="6" max="6" width="9.375" style="2" customWidth="1"/>
    <col min="7" max="7" width="12.5" style="2" customWidth="1"/>
    <col min="8" max="11" width="9" style="2"/>
    <col min="12" max="12" width="12.75" style="2" customWidth="1"/>
    <col min="13" max="13" width="10.5" style="2" customWidth="1"/>
    <col min="14" max="14" width="9.125" style="2" customWidth="1"/>
    <col min="15" max="15" width="8.25" style="2" customWidth="1"/>
    <col min="16" max="16" width="8.875" style="2" customWidth="1"/>
    <col min="17" max="17" width="55.875" style="2" customWidth="1"/>
    <col min="18" max="16384" width="9" style="2"/>
  </cols>
  <sheetData>
    <row r="1" ht="21" customHeight="1" spans="11:11">
      <c r="K1" s="11">
        <f>SUM(K3:K13)</f>
        <v>706</v>
      </c>
    </row>
    <row r="2" ht="30" customHeight="1" spans="1:17">
      <c r="A2" s="12" t="s">
        <v>136</v>
      </c>
      <c r="B2" s="12" t="s">
        <v>137</v>
      </c>
      <c r="C2" s="12" t="s">
        <v>138</v>
      </c>
      <c r="D2" s="12" t="s">
        <v>139</v>
      </c>
      <c r="E2" s="12" t="s">
        <v>86</v>
      </c>
      <c r="F2" s="12" t="s">
        <v>140</v>
      </c>
      <c r="G2" s="12" t="s">
        <v>25</v>
      </c>
      <c r="H2" s="12" t="s">
        <v>141</v>
      </c>
      <c r="I2" s="12" t="s">
        <v>142</v>
      </c>
      <c r="J2" s="12" t="s">
        <v>143</v>
      </c>
      <c r="K2" s="17" t="s">
        <v>144</v>
      </c>
      <c r="L2" s="17" t="s">
        <v>1213</v>
      </c>
      <c r="M2" s="18" t="s">
        <v>1214</v>
      </c>
      <c r="N2" s="18" t="s">
        <v>1215</v>
      </c>
      <c r="O2" s="19" t="s">
        <v>1216</v>
      </c>
      <c r="P2" s="19" t="s">
        <v>1217</v>
      </c>
      <c r="Q2" s="19" t="s">
        <v>1218</v>
      </c>
    </row>
    <row r="3" ht="27" customHeight="1" spans="1:17">
      <c r="A3" s="13" t="s">
        <v>155</v>
      </c>
      <c r="B3" s="13">
        <v>1</v>
      </c>
      <c r="C3" s="13">
        <v>2</v>
      </c>
      <c r="D3" s="13">
        <v>22</v>
      </c>
      <c r="E3" s="26" t="s">
        <v>1254</v>
      </c>
      <c r="F3" s="20" t="s">
        <v>192</v>
      </c>
      <c r="G3" s="21" t="s">
        <v>1255</v>
      </c>
      <c r="H3" s="21">
        <v>8</v>
      </c>
      <c r="I3" s="21">
        <v>5</v>
      </c>
      <c r="J3" s="21" t="s">
        <v>1256</v>
      </c>
      <c r="K3" s="21">
        <f t="shared" ref="K3:K13" si="0">H3*I3</f>
        <v>40</v>
      </c>
      <c r="L3" s="13" t="s">
        <v>1257</v>
      </c>
      <c r="M3" s="22">
        <v>45710</v>
      </c>
      <c r="N3" s="22" t="s">
        <v>1222</v>
      </c>
      <c r="O3" s="21" t="s">
        <v>1223</v>
      </c>
      <c r="P3" s="23"/>
      <c r="Q3" s="24" t="s">
        <v>1258</v>
      </c>
    </row>
    <row r="4" ht="27" customHeight="1" spans="1:17">
      <c r="A4" s="13" t="s">
        <v>155</v>
      </c>
      <c r="B4" s="13">
        <v>2</v>
      </c>
      <c r="C4" s="13">
        <v>2</v>
      </c>
      <c r="D4" s="13">
        <v>22</v>
      </c>
      <c r="E4" s="27"/>
      <c r="F4" s="20" t="s">
        <v>192</v>
      </c>
      <c r="G4" s="21" t="s">
        <v>1259</v>
      </c>
      <c r="H4" s="21">
        <v>40</v>
      </c>
      <c r="I4" s="21">
        <v>0.5</v>
      </c>
      <c r="J4" s="21" t="s">
        <v>1260</v>
      </c>
      <c r="K4" s="21">
        <f t="shared" si="0"/>
        <v>20</v>
      </c>
      <c r="L4" s="13" t="s">
        <v>1257</v>
      </c>
      <c r="M4" s="22">
        <v>45710</v>
      </c>
      <c r="N4" s="22" t="s">
        <v>1222</v>
      </c>
      <c r="O4" s="21" t="s">
        <v>1223</v>
      </c>
      <c r="P4" s="23"/>
      <c r="Q4" s="24" t="s">
        <v>1261</v>
      </c>
    </row>
    <row r="5" ht="27" customHeight="1" spans="1:17">
      <c r="A5" s="13" t="s">
        <v>155</v>
      </c>
      <c r="B5" s="13">
        <v>3</v>
      </c>
      <c r="C5" s="13">
        <v>2</v>
      </c>
      <c r="D5" s="13">
        <v>22</v>
      </c>
      <c r="E5" s="27"/>
      <c r="F5" s="20" t="s">
        <v>192</v>
      </c>
      <c r="G5" s="21" t="s">
        <v>1262</v>
      </c>
      <c r="H5" s="21">
        <v>1</v>
      </c>
      <c r="I5" s="21">
        <v>500</v>
      </c>
      <c r="J5" s="21" t="s">
        <v>202</v>
      </c>
      <c r="K5" s="21">
        <f t="shared" si="0"/>
        <v>500</v>
      </c>
      <c r="L5" s="13" t="s">
        <v>1257</v>
      </c>
      <c r="M5" s="22">
        <v>45710</v>
      </c>
      <c r="N5" s="22" t="s">
        <v>1222</v>
      </c>
      <c r="O5" s="21"/>
      <c r="P5" s="23"/>
      <c r="Q5" s="23"/>
    </row>
    <row r="6" ht="27" customHeight="1" spans="1:17">
      <c r="A6" s="13" t="s">
        <v>155</v>
      </c>
      <c r="B6" s="13">
        <v>4</v>
      </c>
      <c r="C6" s="13">
        <v>2</v>
      </c>
      <c r="D6" s="13">
        <v>22</v>
      </c>
      <c r="E6" s="27"/>
      <c r="F6" s="20" t="s">
        <v>192</v>
      </c>
      <c r="G6" s="21" t="s">
        <v>1263</v>
      </c>
      <c r="H6" s="21">
        <v>1</v>
      </c>
      <c r="I6" s="21">
        <v>0</v>
      </c>
      <c r="J6" s="21" t="s">
        <v>202</v>
      </c>
      <c r="K6" s="21">
        <f t="shared" si="0"/>
        <v>0</v>
      </c>
      <c r="L6" s="13" t="s">
        <v>1257</v>
      </c>
      <c r="M6" s="22">
        <v>45710</v>
      </c>
      <c r="N6" s="22" t="s">
        <v>1222</v>
      </c>
      <c r="O6" s="21"/>
      <c r="P6" s="23"/>
      <c r="Q6" s="24"/>
    </row>
    <row r="7" ht="27" customHeight="1" spans="1:17">
      <c r="A7" s="13" t="s">
        <v>155</v>
      </c>
      <c r="B7" s="13">
        <v>5</v>
      </c>
      <c r="C7" s="13">
        <v>2</v>
      </c>
      <c r="D7" s="13">
        <v>22</v>
      </c>
      <c r="E7" s="28"/>
      <c r="F7" s="20" t="s">
        <v>192</v>
      </c>
      <c r="G7" s="21" t="s">
        <v>1264</v>
      </c>
      <c r="H7" s="21">
        <v>300</v>
      </c>
      <c r="I7" s="21">
        <v>0</v>
      </c>
      <c r="J7" s="21" t="s">
        <v>202</v>
      </c>
      <c r="K7" s="21">
        <f t="shared" si="0"/>
        <v>0</v>
      </c>
      <c r="L7" s="13" t="s">
        <v>1257</v>
      </c>
      <c r="M7" s="22">
        <v>45710</v>
      </c>
      <c r="N7" s="22" t="s">
        <v>1222</v>
      </c>
      <c r="O7" s="21"/>
      <c r="P7" s="23"/>
      <c r="Q7" s="23"/>
    </row>
    <row r="8" ht="42" customHeight="1" spans="1:17">
      <c r="A8" s="13" t="s">
        <v>155</v>
      </c>
      <c r="B8" s="13">
        <v>6</v>
      </c>
      <c r="C8" s="13">
        <v>2</v>
      </c>
      <c r="D8" s="13">
        <v>22</v>
      </c>
      <c r="E8" s="26" t="s">
        <v>1265</v>
      </c>
      <c r="F8" s="20" t="s">
        <v>192</v>
      </c>
      <c r="G8" s="21" t="s">
        <v>1266</v>
      </c>
      <c r="H8" s="21">
        <v>30</v>
      </c>
      <c r="I8" s="21">
        <v>0</v>
      </c>
      <c r="J8" s="21" t="s">
        <v>158</v>
      </c>
      <c r="K8" s="21">
        <f t="shared" si="0"/>
        <v>0</v>
      </c>
      <c r="L8" s="13" t="s">
        <v>1257</v>
      </c>
      <c r="M8" s="22">
        <v>45710</v>
      </c>
      <c r="N8" s="22" t="s">
        <v>1222</v>
      </c>
      <c r="O8" s="21"/>
      <c r="P8" s="23"/>
      <c r="Q8" s="23"/>
    </row>
    <row r="9" ht="42" customHeight="1" spans="1:17">
      <c r="A9" s="13" t="s">
        <v>155</v>
      </c>
      <c r="B9" s="13">
        <v>7</v>
      </c>
      <c r="C9" s="13">
        <v>2</v>
      </c>
      <c r="D9" s="13">
        <v>22</v>
      </c>
      <c r="E9" s="27"/>
      <c r="F9" s="20" t="s">
        <v>192</v>
      </c>
      <c r="G9" s="21" t="s">
        <v>1267</v>
      </c>
      <c r="H9" s="21">
        <v>10</v>
      </c>
      <c r="I9" s="21">
        <v>1</v>
      </c>
      <c r="J9" s="21" t="s">
        <v>1268</v>
      </c>
      <c r="K9" s="21">
        <f t="shared" si="0"/>
        <v>10</v>
      </c>
      <c r="L9" s="13" t="s">
        <v>1257</v>
      </c>
      <c r="M9" s="22">
        <v>45710</v>
      </c>
      <c r="N9" s="22" t="s">
        <v>1222</v>
      </c>
      <c r="O9" s="21" t="s">
        <v>1223</v>
      </c>
      <c r="P9" s="23"/>
      <c r="Q9" s="24" t="s">
        <v>1269</v>
      </c>
    </row>
    <row r="10" ht="42" customHeight="1" spans="1:17">
      <c r="A10" s="13" t="s">
        <v>155</v>
      </c>
      <c r="B10" s="13">
        <v>8</v>
      </c>
      <c r="C10" s="13">
        <v>2</v>
      </c>
      <c r="D10" s="13">
        <v>22</v>
      </c>
      <c r="E10" s="28"/>
      <c r="F10" s="20" t="s">
        <v>192</v>
      </c>
      <c r="G10" s="21" t="s">
        <v>1270</v>
      </c>
      <c r="H10" s="21">
        <v>2</v>
      </c>
      <c r="I10" s="21">
        <v>0</v>
      </c>
      <c r="J10" s="21" t="s">
        <v>158</v>
      </c>
      <c r="K10" s="21">
        <f t="shared" si="0"/>
        <v>0</v>
      </c>
      <c r="L10" s="13" t="s">
        <v>1257</v>
      </c>
      <c r="M10" s="22">
        <v>45710</v>
      </c>
      <c r="N10" s="22" t="s">
        <v>1222</v>
      </c>
      <c r="O10" s="23"/>
      <c r="P10" s="23"/>
      <c r="Q10" s="23"/>
    </row>
    <row r="11" ht="54" customHeight="1" spans="1:17">
      <c r="A11" s="13" t="s">
        <v>155</v>
      </c>
      <c r="B11" s="13">
        <v>9</v>
      </c>
      <c r="C11" s="13">
        <v>2</v>
      </c>
      <c r="D11" s="13">
        <v>22</v>
      </c>
      <c r="E11" s="26" t="s">
        <v>1271</v>
      </c>
      <c r="F11" s="20" t="s">
        <v>192</v>
      </c>
      <c r="G11" s="21" t="s">
        <v>1272</v>
      </c>
      <c r="H11" s="21">
        <v>3</v>
      </c>
      <c r="I11" s="21">
        <v>15</v>
      </c>
      <c r="J11" s="21" t="s">
        <v>158</v>
      </c>
      <c r="K11" s="21">
        <f t="shared" si="0"/>
        <v>45</v>
      </c>
      <c r="L11" s="13" t="s">
        <v>1257</v>
      </c>
      <c r="M11" s="22">
        <v>45710</v>
      </c>
      <c r="N11" s="22" t="s">
        <v>1222</v>
      </c>
      <c r="O11" s="21" t="s">
        <v>1223</v>
      </c>
      <c r="P11" s="23"/>
      <c r="Q11" s="24" t="s">
        <v>1273</v>
      </c>
    </row>
    <row r="12" ht="54" customHeight="1" spans="1:17">
      <c r="A12" s="13" t="s">
        <v>155</v>
      </c>
      <c r="B12" s="13">
        <v>10</v>
      </c>
      <c r="C12" s="13">
        <v>2</v>
      </c>
      <c r="D12" s="13">
        <v>22</v>
      </c>
      <c r="E12" s="28"/>
      <c r="F12" s="20" t="s">
        <v>192</v>
      </c>
      <c r="G12" s="21" t="s">
        <v>1274</v>
      </c>
      <c r="H12" s="21">
        <v>1</v>
      </c>
      <c r="I12" s="21">
        <v>15</v>
      </c>
      <c r="J12" s="21" t="s">
        <v>221</v>
      </c>
      <c r="K12" s="21">
        <f t="shared" si="0"/>
        <v>15</v>
      </c>
      <c r="L12" s="13" t="s">
        <v>1257</v>
      </c>
      <c r="M12" s="22">
        <v>45710</v>
      </c>
      <c r="N12" s="22" t="s">
        <v>1222</v>
      </c>
      <c r="O12" s="21"/>
      <c r="P12" s="23"/>
      <c r="Q12" s="23"/>
    </row>
    <row r="13" ht="85.5" spans="1:17">
      <c r="A13" s="13" t="s">
        <v>155</v>
      </c>
      <c r="B13" s="13">
        <v>11</v>
      </c>
      <c r="C13" s="13">
        <v>2</v>
      </c>
      <c r="D13" s="13">
        <v>22</v>
      </c>
      <c r="E13" s="29" t="s">
        <v>1275</v>
      </c>
      <c r="F13" s="20" t="s">
        <v>192</v>
      </c>
      <c r="G13" s="21" t="s">
        <v>1276</v>
      </c>
      <c r="H13" s="21">
        <v>2</v>
      </c>
      <c r="I13" s="21">
        <v>38</v>
      </c>
      <c r="J13" s="21" t="s">
        <v>202</v>
      </c>
      <c r="K13" s="21">
        <f t="shared" si="0"/>
        <v>76</v>
      </c>
      <c r="L13" s="13" t="s">
        <v>1257</v>
      </c>
      <c r="M13" s="22">
        <v>45710</v>
      </c>
      <c r="N13" s="22" t="s">
        <v>1222</v>
      </c>
      <c r="O13" s="21"/>
      <c r="P13" s="23"/>
      <c r="Q13" s="23" t="s">
        <v>1277</v>
      </c>
    </row>
  </sheetData>
  <mergeCells count="3">
    <mergeCell ref="E3:E7"/>
    <mergeCell ref="E8:E10"/>
    <mergeCell ref="E11:E12"/>
  </mergeCells>
  <hyperlinks>
    <hyperlink ref="Q11" r:id="rId1" display="https://mobile.yangkeduo.com/goods2.html?ps=F3v41y9iTx"/>
    <hyperlink ref="Q4" r:id="rId2" display="https://mobile.yangkeduo.com/goods.html?ps=ilaSWRI2tx"/>
    <hyperlink ref="Q3" r:id="rId3" display="https://mobile.yangkeduo.com/goods1.html?ps=FFXJulVn4s"/>
    <hyperlink ref="Q13" r:id="rId4" display="https://e.tb.cn/h.TklsVpTJmBYggUO?tk=ECLEedkfRGo "/>
  </hyperlink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旅游方案</vt:lpstr>
      <vt:lpstr>AD23流程 </vt:lpstr>
      <vt:lpstr>物品清单</vt:lpstr>
      <vt:lpstr>参加名单</vt:lpstr>
      <vt:lpstr>座位分配</vt:lpstr>
      <vt:lpstr>人员分工</vt:lpstr>
      <vt:lpstr>演员礼品</vt:lpstr>
      <vt:lpstr>游戏礼品</vt:lpstr>
      <vt:lpstr>游戏&amp;道具 </vt:lpstr>
      <vt:lpstr> 节目单&amp;道具</vt:lpstr>
      <vt:lpstr>奖项成本对比</vt:lpstr>
      <vt:lpstr>背景墙装饰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2025-01-23T08:26:12Z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0102CCA65DE14603AA8355CEC98EFCF5_13</vt:lpwstr>
  </property>
  <property fmtid="{D5CDD505-2E9C-101B-9397-08002B2CF9AE}" pid="3" name="KSOProductBuildVer">
    <vt:lpwstr>2052-12.1.0.19770</vt:lpwstr>
  </property>
</Properties>
</file>